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20" firstSheet="17" activeTab="38"/>
  </bookViews>
  <sheets>
    <sheet name="f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Sheet1" sheetId="18" r:id="rId18"/>
    <sheet name="Sheet2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</sheets>
  <externalReferences>
    <externalReference r:id="rId42"/>
  </externalReferences>
  <definedNames>
    <definedName name="divq">'[1]43万人中学生'!#REF!</definedName>
    <definedName name="_xlnm.Print_Area" localSheetId="1">'1'!$A$1:$H$23</definedName>
    <definedName name="_xlnm.Print_Area" localSheetId="10">'10'!$A$1:$L$17</definedName>
    <definedName name="_xlnm.Print_Area" localSheetId="11">'11'!$A$1:$O$14</definedName>
    <definedName name="_xlnm.Print_Area" localSheetId="12">'12'!$A$1:$S$17</definedName>
    <definedName name="_xlnm.Print_Area" localSheetId="13">'13'!$A$1:$M$17</definedName>
    <definedName name="_xlnm.Print_Area" localSheetId="14">'14'!$A$1:$J$18</definedName>
    <definedName name="_xlnm.Print_Area" localSheetId="15">'15'!$A$1:$G$17</definedName>
    <definedName name="_xlnm.Print_Area" localSheetId="16">'16'!$A$1:$J$17</definedName>
    <definedName name="_xlnm.Print_Area" localSheetId="19">'17'!$A$1:$S$18</definedName>
    <definedName name="_xlnm.Print_Area" localSheetId="20">'18'!$A$1:$S$18</definedName>
    <definedName name="_xlnm.Print_Area" localSheetId="21">'19'!$A$1:$S$18</definedName>
    <definedName name="_xlnm.Print_Area" localSheetId="2">'2'!$A$1:$H$20</definedName>
    <definedName name="_xlnm.Print_Area" localSheetId="22">'20'!$A$1:$G$17</definedName>
    <definedName name="_xlnm.Print_Area" localSheetId="23">'21'!$A$1:$O$17</definedName>
    <definedName name="_xlnm.Print_Area" localSheetId="24">'22'!$A$1:$O$17</definedName>
    <definedName name="_xlnm.Print_Area" localSheetId="25">'23'!$A$1:$X$17</definedName>
    <definedName name="_xlnm.Print_Area" localSheetId="26">'24'!$A$1:$R$17</definedName>
    <definedName name="_xlnm.Print_Area" localSheetId="27">'25'!$A$1:$S$17</definedName>
    <definedName name="_xlnm.Print_Area" localSheetId="28">'26'!$A$1:$S$17</definedName>
    <definedName name="_xlnm.Print_Area" localSheetId="30">'28'!$A$1:$P$16</definedName>
    <definedName name="_xlnm.Print_Area" localSheetId="3">'3'!$A$1:$G$21</definedName>
    <definedName name="_xlnm.Print_Area" localSheetId="4">'4'!$A$1:$P$18</definedName>
    <definedName name="_xlnm.Print_Area" localSheetId="5">'5'!$A$1:$O$13</definedName>
    <definedName name="_xlnm.Print_Area" localSheetId="6">'6'!$A$1:$R$14</definedName>
    <definedName name="_xlnm.Print_Area" localSheetId="7">'7'!$A$1:$O$14</definedName>
    <definedName name="_xlnm.Print_Area" localSheetId="8">'8'!$A$1:$M$19</definedName>
    <definedName name="_xlnm.Print_Area" localSheetId="9">'9'!$A$1:$O$12</definedName>
  </definedNames>
  <calcPr fullCalcOnLoad="1"/>
</workbook>
</file>

<file path=xl/sharedStrings.xml><?xml version="1.0" encoding="utf-8"?>
<sst xmlns="http://schemas.openxmlformats.org/spreadsheetml/2006/main" count="1025" uniqueCount="322">
  <si>
    <r>
      <t>2021／2022</t>
    </r>
    <r>
      <rPr>
        <sz val="26"/>
        <rFont val="Times New Roman"/>
        <family val="1"/>
      </rPr>
      <t xml:space="preserve"> </t>
    </r>
    <r>
      <rPr>
        <sz val="26"/>
        <rFont val="宋体"/>
        <family val="0"/>
      </rPr>
      <t>学</t>
    </r>
    <r>
      <rPr>
        <sz val="26"/>
        <rFont val="Times New Roman"/>
        <family val="1"/>
      </rPr>
      <t xml:space="preserve"> </t>
    </r>
    <r>
      <rPr>
        <sz val="26"/>
        <rFont val="宋体"/>
        <family val="0"/>
      </rPr>
      <t>年</t>
    </r>
    <r>
      <rPr>
        <sz val="26"/>
        <rFont val="Times New Roman"/>
        <family val="1"/>
      </rPr>
      <t xml:space="preserve"> </t>
    </r>
    <r>
      <rPr>
        <sz val="26"/>
        <rFont val="宋体"/>
        <family val="0"/>
      </rPr>
      <t>初</t>
    </r>
  </si>
  <si>
    <r>
      <t>教</t>
    </r>
    <r>
      <rPr>
        <sz val="36"/>
        <rFont val="Times New Roman"/>
        <family val="1"/>
      </rPr>
      <t xml:space="preserve"> </t>
    </r>
    <r>
      <rPr>
        <sz val="36"/>
        <rFont val="宋体"/>
        <family val="0"/>
      </rPr>
      <t>育</t>
    </r>
    <r>
      <rPr>
        <sz val="36"/>
        <rFont val="Times New Roman"/>
        <family val="1"/>
      </rPr>
      <t xml:space="preserve"> </t>
    </r>
    <r>
      <rPr>
        <sz val="36"/>
        <rFont val="宋体"/>
        <family val="0"/>
      </rPr>
      <t>统</t>
    </r>
    <r>
      <rPr>
        <sz val="36"/>
        <rFont val="Times New Roman"/>
        <family val="1"/>
      </rPr>
      <t xml:space="preserve"> </t>
    </r>
    <r>
      <rPr>
        <sz val="36"/>
        <rFont val="宋体"/>
        <family val="0"/>
      </rPr>
      <t>计</t>
    </r>
    <r>
      <rPr>
        <sz val="36"/>
        <rFont val="Times New Roman"/>
        <family val="1"/>
      </rPr>
      <t xml:space="preserve"> </t>
    </r>
    <r>
      <rPr>
        <sz val="36"/>
        <rFont val="宋体"/>
        <family val="0"/>
      </rPr>
      <t>资</t>
    </r>
    <r>
      <rPr>
        <sz val="36"/>
        <rFont val="Times New Roman"/>
        <family val="1"/>
      </rPr>
      <t xml:space="preserve"> </t>
    </r>
    <r>
      <rPr>
        <sz val="36"/>
        <rFont val="宋体"/>
        <family val="0"/>
      </rPr>
      <t>料</t>
    </r>
    <r>
      <rPr>
        <sz val="36"/>
        <rFont val="Times New Roman"/>
        <family val="1"/>
      </rPr>
      <t xml:space="preserve"> </t>
    </r>
    <r>
      <rPr>
        <sz val="36"/>
        <rFont val="宋体"/>
        <family val="0"/>
      </rPr>
      <t>及</t>
    </r>
    <r>
      <rPr>
        <sz val="36"/>
        <rFont val="Times New Roman"/>
        <family val="1"/>
      </rPr>
      <t xml:space="preserve"> </t>
    </r>
    <r>
      <rPr>
        <sz val="36"/>
        <rFont val="宋体"/>
        <family val="0"/>
      </rPr>
      <t>分</t>
    </r>
    <r>
      <rPr>
        <sz val="36"/>
        <rFont val="Times New Roman"/>
        <family val="1"/>
      </rPr>
      <t xml:space="preserve"> </t>
    </r>
    <r>
      <rPr>
        <sz val="36"/>
        <rFont val="宋体"/>
        <family val="0"/>
      </rPr>
      <t>析</t>
    </r>
  </si>
  <si>
    <t>单 位：</t>
  </si>
  <si>
    <t>单位负责人：</t>
  </si>
  <si>
    <t>制  表 人：</t>
  </si>
  <si>
    <t>编制日期：</t>
  </si>
  <si>
    <t>二〇二一年各级各类教育基本情况</t>
  </si>
  <si>
    <t>分析一表</t>
  </si>
  <si>
    <t>学校数</t>
  </si>
  <si>
    <t>学生数</t>
  </si>
  <si>
    <t>教职工数</t>
  </si>
  <si>
    <t>专任教师</t>
  </si>
  <si>
    <t>毕业生数</t>
  </si>
  <si>
    <t>招生数</t>
  </si>
  <si>
    <t>在校生数</t>
  </si>
  <si>
    <t>预计毕业
生数</t>
  </si>
  <si>
    <t>甲</t>
  </si>
  <si>
    <t>一、中等职业教育</t>
  </si>
  <si>
    <t xml:space="preserve">   ㈠、普通中专</t>
  </si>
  <si>
    <t xml:space="preserve">   ㈡、成人中专</t>
  </si>
  <si>
    <t xml:space="preserve">   ㈢、职业高中</t>
  </si>
  <si>
    <t xml:space="preserve">   ㈣、附设中职班</t>
  </si>
  <si>
    <t xml:space="preserve">   ㈤、其他中职机构</t>
  </si>
  <si>
    <t>技工类学校</t>
  </si>
  <si>
    <t xml:space="preserve">二、基础教育 </t>
  </si>
  <si>
    <t xml:space="preserve">   ㈠、中    学 </t>
  </si>
  <si>
    <t xml:space="preserve">    1、高    中</t>
  </si>
  <si>
    <t xml:space="preserve">    2、初    中</t>
  </si>
  <si>
    <t xml:space="preserve">   ㈡、小    学</t>
  </si>
  <si>
    <t xml:space="preserve">   ㈢、幼 儿 园</t>
  </si>
  <si>
    <t xml:space="preserve">   ㈣、特殊教育 </t>
  </si>
  <si>
    <t xml:space="preserve">       其中：特殊教育学校 </t>
  </si>
  <si>
    <t xml:space="preserve">   ㈤、专门学校</t>
  </si>
  <si>
    <t>三、成人技术培训学校（机构）</t>
  </si>
  <si>
    <t>四、成人中小学校</t>
  </si>
  <si>
    <t>二〇二一年各级各类民办教育基本情况</t>
  </si>
  <si>
    <t>分析二表</t>
  </si>
  <si>
    <t>二〇二一年各级各类教育中女性基本情况</t>
  </si>
  <si>
    <t>分析三表</t>
  </si>
  <si>
    <t xml:space="preserve">   ㈤、工读学校</t>
  </si>
  <si>
    <t>二〇二一年中等职业教育基本情况</t>
  </si>
  <si>
    <t>分析四表</t>
  </si>
  <si>
    <t>学 校 数
(所)</t>
  </si>
  <si>
    <t>在  校  生  数</t>
  </si>
  <si>
    <t>教 职 工</t>
  </si>
  <si>
    <t>计</t>
  </si>
  <si>
    <t>#职业类证书</t>
  </si>
  <si>
    <t>#职业技能等级证书</t>
  </si>
  <si>
    <t>#女</t>
  </si>
  <si>
    <t>#现代学徒制</t>
  </si>
  <si>
    <t>一年级</t>
  </si>
  <si>
    <t>二年级</t>
  </si>
  <si>
    <t>三年级</t>
  </si>
  <si>
    <t>四年级及
以上</t>
  </si>
  <si>
    <t>总计</t>
  </si>
  <si>
    <t>分专业类型</t>
  </si>
  <si>
    <t xml:space="preserve">全日制      </t>
  </si>
  <si>
    <t xml:space="preserve">非全日制    </t>
  </si>
  <si>
    <t>分办学类型</t>
  </si>
  <si>
    <t>中等技术学校</t>
  </si>
  <si>
    <t>中等师范学校</t>
  </si>
  <si>
    <t xml:space="preserve">成人中专    </t>
  </si>
  <si>
    <t xml:space="preserve">职业高中    </t>
  </si>
  <si>
    <t xml:space="preserve">其他机构    </t>
  </si>
  <si>
    <t xml:space="preserve">附设中职班  </t>
  </si>
  <si>
    <t>分办别</t>
  </si>
  <si>
    <t xml:space="preserve">教育部门办  </t>
  </si>
  <si>
    <t xml:space="preserve">其他部门办  </t>
  </si>
  <si>
    <t xml:space="preserve">地方企业办  </t>
  </si>
  <si>
    <t xml:space="preserve">民办        </t>
  </si>
  <si>
    <t>二〇二一年普通高中基本情况</t>
  </si>
  <si>
    <t>分析五表</t>
  </si>
  <si>
    <t>学校数(所)</t>
  </si>
  <si>
    <t>班数
(个)</t>
  </si>
  <si>
    <t>在 校 生 数</t>
  </si>
  <si>
    <t>教职工</t>
  </si>
  <si>
    <t>#寄宿生</t>
  </si>
  <si>
    <t>分城乡</t>
  </si>
  <si>
    <t xml:space="preserve">城区        </t>
  </si>
  <si>
    <t xml:space="preserve">镇区        </t>
  </si>
  <si>
    <t xml:space="preserve">乡村        </t>
  </si>
  <si>
    <t>二〇二一年普通初中基本情况</t>
  </si>
  <si>
    <t>分析六表</t>
  </si>
  <si>
    <r>
      <t>#</t>
    </r>
    <r>
      <rPr>
        <sz val="9"/>
        <color indexed="10"/>
        <rFont val="宋体"/>
        <family val="0"/>
      </rPr>
      <t>进城务工人员</t>
    </r>
    <r>
      <rPr>
        <sz val="9"/>
        <rFont val="宋体"/>
        <family val="0"/>
      </rPr>
      <t>随迁子女数</t>
    </r>
  </si>
  <si>
    <t>#农村留守童</t>
  </si>
  <si>
    <t>四年级</t>
  </si>
  <si>
    <t xml:space="preserve">  主城区    </t>
  </si>
  <si>
    <t>二〇二一年小学基本情况</t>
  </si>
  <si>
    <t>分析七表</t>
  </si>
  <si>
    <t>校数(所)</t>
  </si>
  <si>
    <t>教学点数
(个)</t>
  </si>
  <si>
    <t>班数(个)</t>
  </si>
  <si>
    <t xml:space="preserve">在校学生 数 </t>
  </si>
  <si>
    <t xml:space="preserve">教育部门办      </t>
  </si>
  <si>
    <t xml:space="preserve">其他部门办      </t>
  </si>
  <si>
    <t xml:space="preserve">地方企业办      </t>
  </si>
  <si>
    <t xml:space="preserve">民办            </t>
  </si>
  <si>
    <t xml:space="preserve">城区            </t>
  </si>
  <si>
    <t xml:space="preserve">  主城区        </t>
  </si>
  <si>
    <t xml:space="preserve">镇区            </t>
  </si>
  <si>
    <t xml:space="preserve">乡村            </t>
  </si>
  <si>
    <t>二〇二一年幼儿教育基本情况</t>
  </si>
  <si>
    <t>分析八表</t>
  </si>
  <si>
    <t>园数(所)</t>
  </si>
  <si>
    <t>入园(班)人数</t>
  </si>
  <si>
    <t>在园(班)人数</t>
  </si>
  <si>
    <t>离园(班)人数</t>
  </si>
  <si>
    <t>#园长</t>
  </si>
  <si>
    <t>#专任教师</t>
  </si>
  <si>
    <t>独立幼儿园</t>
  </si>
  <si>
    <t>附设幼儿班</t>
  </si>
  <si>
    <t xml:space="preserve">事业单位办      </t>
  </si>
  <si>
    <t xml:space="preserve">部队办          </t>
  </si>
  <si>
    <t xml:space="preserve">集体办          </t>
  </si>
  <si>
    <t xml:space="preserve">  普惠园        </t>
  </si>
  <si>
    <t>二〇二一年特殊教育基本情况</t>
  </si>
  <si>
    <t>分析九表</t>
  </si>
  <si>
    <t>在校学生数</t>
  </si>
  <si>
    <t>学前教育阶段</t>
  </si>
  <si>
    <t>小学阶段</t>
  </si>
  <si>
    <t>初中阶段</t>
  </si>
  <si>
    <t>高中阶段</t>
  </si>
  <si>
    <t>特殊教育学校</t>
  </si>
  <si>
    <t>附设特教班</t>
  </si>
  <si>
    <t>小学</t>
  </si>
  <si>
    <t xml:space="preserve">随班就读    </t>
  </si>
  <si>
    <t xml:space="preserve">送教上门    </t>
  </si>
  <si>
    <t>初中</t>
  </si>
  <si>
    <t>二〇二一年每万人口中中小学在校生情况</t>
  </si>
  <si>
    <t>分析十表</t>
  </si>
  <si>
    <t>市县名称</t>
  </si>
  <si>
    <t>当年常住
人口总数
(万人)</t>
  </si>
  <si>
    <t>普通高中</t>
  </si>
  <si>
    <t>普通初中</t>
  </si>
  <si>
    <t>中等职业教育</t>
  </si>
  <si>
    <t>幼儿教育</t>
  </si>
  <si>
    <t>万人比</t>
  </si>
  <si>
    <t xml:space="preserve">淮北市      </t>
  </si>
  <si>
    <t xml:space="preserve">杜集区      </t>
  </si>
  <si>
    <t xml:space="preserve">相山区      </t>
  </si>
  <si>
    <t xml:space="preserve">烈山区      </t>
  </si>
  <si>
    <t xml:space="preserve">濉溪县      </t>
  </si>
  <si>
    <t>二〇二一年高中阶段教育招生和在校生结构情况</t>
  </si>
  <si>
    <t>招生结构</t>
  </si>
  <si>
    <t>在校生结构</t>
  </si>
  <si>
    <t>中职教育占高中阶段的比例(%)</t>
  </si>
  <si>
    <t>全日制</t>
  </si>
  <si>
    <t>非全日制</t>
  </si>
  <si>
    <t>技工类</t>
  </si>
  <si>
    <r>
      <t>中职招生人数11494</t>
    </r>
    <r>
      <rPr>
        <sz val="9"/>
        <rFont val="宋体"/>
        <family val="0"/>
      </rPr>
      <t>人中含技工类学生</t>
    </r>
    <r>
      <rPr>
        <sz val="9"/>
        <rFont val="宋体"/>
        <family val="0"/>
      </rPr>
      <t>3344</t>
    </r>
    <r>
      <rPr>
        <sz val="9"/>
        <rFont val="宋体"/>
        <family val="0"/>
      </rPr>
      <t>人；在校生含技工类学生</t>
    </r>
    <r>
      <rPr>
        <sz val="9"/>
        <rFont val="宋体"/>
        <family val="0"/>
      </rPr>
      <t>6514</t>
    </r>
    <r>
      <rPr>
        <sz val="9"/>
        <rFont val="宋体"/>
        <family val="0"/>
      </rPr>
      <t>人。</t>
    </r>
  </si>
  <si>
    <t>二〇二一年初中和小学学龄人口入学率</t>
  </si>
  <si>
    <t>分析十二表</t>
  </si>
  <si>
    <t>初中校内外学龄人口总数
(12-14岁)</t>
  </si>
  <si>
    <t>已入学的初中阶段学龄人口数</t>
  </si>
  <si>
    <t>初中学龄人口入学率
（%）</t>
  </si>
  <si>
    <t>小学校内外学龄人口数
((6-11岁))</t>
  </si>
  <si>
    <t>已入学的小学学龄人口数</t>
  </si>
  <si>
    <t>小学学龄人口入学率
（%）</t>
  </si>
  <si>
    <t>二〇二一年普通初中和小学辍学率</t>
  </si>
  <si>
    <t>分析十三表</t>
  </si>
  <si>
    <t>上学年普通初中在校生年辍学率</t>
  </si>
  <si>
    <t>上学年小学在校生年辍学率</t>
  </si>
  <si>
    <t>学年初在校学生数</t>
  </si>
  <si>
    <t>学年内辍学学生数</t>
  </si>
  <si>
    <t>辍学率%</t>
  </si>
  <si>
    <t>%</t>
  </si>
  <si>
    <t>二〇二一年初中和小学升学率</t>
  </si>
  <si>
    <t>分析十四表</t>
  </si>
  <si>
    <t>初中毕业生升学率</t>
  </si>
  <si>
    <t>小学毕业生升学率</t>
  </si>
  <si>
    <t>初阶段毕业生总数</t>
  </si>
  <si>
    <t>高中阶段招生总数</t>
  </si>
  <si>
    <t>升学率%</t>
  </si>
  <si>
    <t>小学毕业生总数</t>
  </si>
  <si>
    <t>初中阶段招生总数</t>
  </si>
  <si>
    <t>#女生</t>
  </si>
  <si>
    <t>二〇二一年中小学毕业班学生毕业率</t>
  </si>
  <si>
    <t>分析十五表</t>
  </si>
  <si>
    <t>上学年小学毕业班学生毕业率</t>
  </si>
  <si>
    <t>上学年普通初中毕业班学生毕业率</t>
  </si>
  <si>
    <r>
      <t>学年初毕业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班学生数</t>
    </r>
  </si>
  <si>
    <r>
      <t>实际毕业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学生数</t>
    </r>
  </si>
  <si>
    <r>
      <t>毕业率</t>
    </r>
    <r>
      <rPr>
        <sz val="9"/>
        <rFont val="Times New Roman"/>
        <family val="1"/>
      </rPr>
      <t xml:space="preserve">
%</t>
    </r>
  </si>
  <si>
    <t>二〇二一年学前教育毛入园率、高中阶段毛入学率和九年义务教育巩固率</t>
  </si>
  <si>
    <t>分析十六表</t>
  </si>
  <si>
    <t>学前教育三年毛入园率</t>
  </si>
  <si>
    <t>高中阶段毛入学率</t>
  </si>
  <si>
    <t>九年义务教育巩固率</t>
  </si>
  <si>
    <t>学前教育学龄人口总数
(3-5岁)</t>
  </si>
  <si>
    <t>在园幼儿数</t>
  </si>
  <si>
    <r>
      <t>学前三年毛入园率
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</si>
  <si>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>15-17岁年龄组人口数</t>
  </si>
  <si>
    <t>高中阶段在校学生数</t>
  </si>
  <si>
    <r>
      <t>毛入学率
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</si>
  <si>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>入学时小学一年级学生数</t>
  </si>
  <si>
    <t>初中毕业班学生数</t>
  </si>
  <si>
    <r>
      <t>九年义务教育完成率</t>
    </r>
    <r>
      <rPr>
        <sz val="9"/>
        <rFont val="Times New Roman"/>
        <family val="1"/>
      </rPr>
      <t xml:space="preserve">
%</t>
    </r>
  </si>
  <si>
    <r>
      <t>高中阶段在校生总数含技工类学生4</t>
    </r>
    <r>
      <rPr>
        <sz val="9"/>
        <rFont val="宋体"/>
        <family val="0"/>
      </rPr>
      <t>815人。</t>
    </r>
  </si>
  <si>
    <t>二〇二一年在校学生中寄宿生情况</t>
  </si>
  <si>
    <r>
      <t xml:space="preserve">     </t>
    </r>
    <r>
      <rPr>
        <sz val="12"/>
        <rFont val="宋体"/>
        <family val="0"/>
      </rPr>
      <t>分析十七表</t>
    </r>
  </si>
  <si>
    <t>其中:寄宿生数</t>
  </si>
  <si>
    <t>寄宿生占比例%</t>
  </si>
  <si>
    <t>二〇二一年在校学生中进城务工人员随迁子女、留守儿童情况</t>
  </si>
  <si>
    <t>分析十八表</t>
  </si>
  <si>
    <t>小        学</t>
  </si>
  <si>
    <t>初         中</t>
  </si>
  <si>
    <t>其中:农村留守童</t>
  </si>
  <si>
    <t>其中:进城务工人员随迁子女数</t>
  </si>
  <si>
    <t>农村留守童占比例(%)</t>
  </si>
  <si>
    <t>进城务工人员随迁子女占比例(%)</t>
  </si>
  <si>
    <t>二〇二一年中小学生师比情况</t>
  </si>
  <si>
    <t>分析十九表</t>
  </si>
  <si>
    <t>中小学生师比</t>
  </si>
  <si>
    <t>其中:农村中小学生师比</t>
  </si>
  <si>
    <t>专任教师数</t>
  </si>
  <si>
    <t>生师比</t>
  </si>
  <si>
    <t>二〇二一年中小学校均规模情况</t>
  </si>
  <si>
    <t>分析二十表</t>
  </si>
  <si>
    <t>中小学校均规模</t>
  </si>
  <si>
    <t>其中:农村中小学校均规模</t>
  </si>
  <si>
    <t>校均规模</t>
  </si>
  <si>
    <t>二〇二一年中小学平均班额情况</t>
  </si>
  <si>
    <t>分析二十一表</t>
  </si>
  <si>
    <t>中小学平均班额</t>
  </si>
  <si>
    <t>其中:农村中小学平均班额</t>
  </si>
  <si>
    <t>班数</t>
  </si>
  <si>
    <t>平均班额</t>
  </si>
  <si>
    <t>农村班数</t>
  </si>
  <si>
    <t>农村在校生数</t>
  </si>
  <si>
    <t>农村平均班额</t>
  </si>
  <si>
    <r>
      <t>二〇二一年中职</t>
    </r>
    <r>
      <rPr>
        <b/>
        <sz val="18"/>
        <rFont val="宋体"/>
        <family val="0"/>
      </rPr>
      <t>专任教师学历情况</t>
    </r>
  </si>
  <si>
    <t>分析二十二表</t>
  </si>
  <si>
    <t>专任教师学历合格率</t>
  </si>
  <si>
    <t>博士研究生</t>
  </si>
  <si>
    <t>硕士研究生</t>
  </si>
  <si>
    <t>本科</t>
  </si>
  <si>
    <t>专科</t>
  </si>
  <si>
    <t>二〇二一年普通中学专任教师学历情况</t>
  </si>
  <si>
    <t>分析二十三表</t>
  </si>
  <si>
    <t>二〇二一年小学和幼儿教育专任教师学历情况</t>
  </si>
  <si>
    <t>分析二十四表</t>
  </si>
  <si>
    <t>幼儿园</t>
  </si>
  <si>
    <t>高中阶段以下</t>
  </si>
  <si>
    <t>二〇二一年中小学专任教师职称情况</t>
  </si>
  <si>
    <t>分析二十五表</t>
  </si>
  <si>
    <t>职称教师占比%</t>
  </si>
  <si>
    <t>正高级</t>
  </si>
  <si>
    <t>副高级</t>
  </si>
  <si>
    <t>中级</t>
  </si>
  <si>
    <t>助理级</t>
  </si>
  <si>
    <t>员级</t>
  </si>
  <si>
    <t>未定职级</t>
  </si>
  <si>
    <t>二〇二一年普通高中办学条件</t>
  </si>
  <si>
    <t>分析二十六表</t>
  </si>
  <si>
    <t>校园占地面积
（㎡）</t>
  </si>
  <si>
    <t>校舍建筑面积
（㎡）</t>
  </si>
  <si>
    <t>图书（册）</t>
  </si>
  <si>
    <t>数字终端数
（台）</t>
  </si>
  <si>
    <t>网络多媒体教室（间）</t>
  </si>
  <si>
    <t>固定资产总值
（万元）</t>
  </si>
  <si>
    <t>生均校园占地面积（㎡/生）</t>
  </si>
  <si>
    <t>生均校舍建筑面积（㎡/生）</t>
  </si>
  <si>
    <t>生均图书册数
（册/生）</t>
  </si>
  <si>
    <t>每百名学生拥有计算机台数
（台/百人）</t>
  </si>
  <si>
    <t>生均固定资产
（元/生）</t>
  </si>
  <si>
    <t>生均教学仪器设备值
（元/生）</t>
  </si>
  <si>
    <t>#绿化用地面积</t>
  </si>
  <si>
    <t>#运动场地面积</t>
  </si>
  <si>
    <t>#教辅用房</t>
  </si>
  <si>
    <t>#室内体育用房</t>
  </si>
  <si>
    <t>其中：教学仪器设备资产值</t>
  </si>
  <si>
    <t>二〇二一年普通初中办学条件</t>
  </si>
  <si>
    <t>分析二十七表</t>
  </si>
  <si>
    <t>二〇二一年小学办学条件</t>
  </si>
  <si>
    <t>分析二十八表</t>
  </si>
  <si>
    <t>二〇二一年中等职业学校办学条件</t>
  </si>
  <si>
    <t>分析二十九表</t>
  </si>
  <si>
    <t>生均教学科研仪器设备值
（元/生）</t>
  </si>
  <si>
    <t>#教学及辅用房</t>
  </si>
  <si>
    <t>#风雨操场</t>
  </si>
  <si>
    <t>#教学科研仪器设备资产值</t>
  </si>
  <si>
    <t>二〇二一年各类学校校数</t>
  </si>
  <si>
    <t>分析三十表</t>
  </si>
  <si>
    <t>中等职业学校</t>
  </si>
  <si>
    <t>中   学</t>
  </si>
  <si>
    <r>
      <t>小</t>
    </r>
    <r>
      <rPr>
        <sz val="9"/>
        <rFont val="Times New Roman"/>
        <family val="1"/>
      </rPr>
      <t xml:space="preserve"> 
</t>
    </r>
    <r>
      <rPr>
        <sz val="9"/>
        <rFont val="宋体"/>
        <family val="0"/>
      </rPr>
      <t>学</t>
    </r>
  </si>
  <si>
    <r>
      <t>幼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儿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园</t>
    </r>
  </si>
  <si>
    <r>
      <t>特殊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教育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学校</t>
    </r>
  </si>
  <si>
    <t>专门学校</t>
  </si>
  <si>
    <t>中技</t>
  </si>
  <si>
    <t>中师</t>
  </si>
  <si>
    <t>成人中专</t>
  </si>
  <si>
    <t>职业高中</t>
  </si>
  <si>
    <t>完中</t>
  </si>
  <si>
    <t>高中</t>
  </si>
  <si>
    <t>十二年一贯制学校</t>
  </si>
  <si>
    <t>九年一贯制学校</t>
  </si>
  <si>
    <t>二〇二一年各类学校毕业生数</t>
  </si>
  <si>
    <t>分析三十一表</t>
  </si>
  <si>
    <t>小 
学</t>
  </si>
  <si>
    <t>特殊教育</t>
  </si>
  <si>
    <t>#特殊教育学校</t>
  </si>
  <si>
    <t>二〇二一年各类学校招生数</t>
  </si>
  <si>
    <t>分析三十二表</t>
  </si>
  <si>
    <t>二〇二一年各类学校在校学生数</t>
  </si>
  <si>
    <t>分析三十三表</t>
  </si>
  <si>
    <t>二〇二一年各类学校毕业班学生数</t>
  </si>
  <si>
    <t>分析三十四表</t>
  </si>
  <si>
    <t>二〇二一年各类学校教职工数</t>
  </si>
  <si>
    <t>分析三十五表</t>
  </si>
  <si>
    <t>普通中专</t>
  </si>
  <si>
    <t>其他机构</t>
  </si>
  <si>
    <t>二〇二一年各类学校专任教师数</t>
  </si>
  <si>
    <t>分析三十六表</t>
  </si>
  <si>
    <t xml:space="preserve"> 中  学</t>
  </si>
  <si>
    <t>二〇二一年分县区公办、民办学校教职工情况表</t>
  </si>
  <si>
    <t>分析三十七表</t>
  </si>
  <si>
    <t>合计</t>
  </si>
  <si>
    <t>公办</t>
  </si>
  <si>
    <t>民办</t>
  </si>
  <si>
    <t>二〇二一年分县区公办、民办学校专任教师情况表</t>
  </si>
  <si>
    <t>分析三十八表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</si>
</sst>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0_);[Red]\(0.00\)"/>
    <numFmt numFmtId="180" formatCode="0.0_);[Red]\(0.0\)"/>
  </numFmts>
  <fonts count="4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sz val="26"/>
      <name val="宋体"/>
      <family val="0"/>
    </font>
    <font>
      <sz val="24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.65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Times New Roman"/>
      <family val="1"/>
    </font>
    <font>
      <sz val="26"/>
      <name val="Times New Roman"/>
      <family val="1"/>
    </font>
    <font>
      <sz val="36"/>
      <name val="Times New Roman"/>
      <family val="1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/>
      <bottom style="double"/>
    </border>
    <border>
      <left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5" fillId="0" borderId="0">
      <alignment vertical="center"/>
      <protection/>
    </xf>
    <xf numFmtId="0" fontId="17" fillId="0" borderId="4" applyNumberFormat="0" applyFill="0" applyAlignment="0" applyProtection="0"/>
    <xf numFmtId="0" fontId="0" fillId="0" borderId="0">
      <alignment/>
      <protection/>
    </xf>
    <xf numFmtId="0" fontId="25" fillId="8" borderId="0" applyNumberFormat="0" applyBorder="0" applyAlignment="0" applyProtection="0"/>
    <xf numFmtId="0" fontId="20" fillId="0" borderId="5" applyNumberFormat="0" applyFill="0" applyAlignment="0" applyProtection="0"/>
    <xf numFmtId="0" fontId="25" fillId="9" borderId="0" applyNumberFormat="0" applyBorder="0" applyAlignment="0" applyProtection="0"/>
    <xf numFmtId="0" fontId="32" fillId="10" borderId="6" applyNumberFormat="0" applyAlignment="0" applyProtection="0"/>
    <xf numFmtId="0" fontId="28" fillId="10" borderId="1" applyNumberFormat="0" applyAlignment="0" applyProtection="0"/>
    <xf numFmtId="0" fontId="24" fillId="11" borderId="7" applyNumberFormat="0" applyAlignment="0" applyProtection="0"/>
    <xf numFmtId="0" fontId="5" fillId="3" borderId="0" applyNumberFormat="0" applyBorder="0" applyAlignment="0" applyProtection="0"/>
    <xf numFmtId="0" fontId="25" fillId="12" borderId="0" applyNumberFormat="0" applyBorder="0" applyAlignment="0" applyProtection="0"/>
    <xf numFmtId="0" fontId="29" fillId="0" borderId="8" applyNumberFormat="0" applyFill="0" applyAlignment="0" applyProtection="0"/>
    <xf numFmtId="0" fontId="34" fillId="0" borderId="9" applyNumberFormat="0" applyFill="0" applyAlignment="0" applyProtection="0"/>
    <xf numFmtId="0" fontId="33" fillId="2" borderId="0" applyNumberFormat="0" applyBorder="0" applyAlignment="0" applyProtection="0"/>
    <xf numFmtId="0" fontId="26" fillId="13" borderId="0" applyNumberFormat="0" applyBorder="0" applyAlignment="0" applyProtection="0"/>
    <xf numFmtId="0" fontId="5" fillId="14" borderId="0" applyNumberFormat="0" applyBorder="0" applyAlignment="0" applyProtection="0"/>
    <xf numFmtId="0" fontId="2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5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</cellStyleXfs>
  <cellXfs count="4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74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68" applyFont="1" applyFill="1" applyBorder="1" applyAlignment="1" applyProtection="1">
      <alignment horizontal="center" vertical="center" wrapText="1"/>
      <protection locked="0"/>
    </xf>
    <xf numFmtId="0" fontId="3" fillId="24" borderId="12" xfId="73" applyFont="1" applyFill="1" applyBorder="1" applyAlignment="1" applyProtection="1">
      <alignment horizontal="center" vertical="center"/>
      <protection locked="0"/>
    </xf>
    <xf numFmtId="0" fontId="3" fillId="0" borderId="13" xfId="68" applyFont="1" applyFill="1" applyBorder="1" applyAlignment="1" applyProtection="1">
      <alignment horizontal="center" vertical="center" wrapText="1"/>
      <protection locked="0"/>
    </xf>
    <xf numFmtId="0" fontId="3" fillId="24" borderId="14" xfId="73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right" vertical="center"/>
    </xf>
    <xf numFmtId="0" fontId="3" fillId="24" borderId="21" xfId="73" applyFont="1" applyFill="1" applyBorder="1" applyAlignment="1" applyProtection="1">
      <alignment horizontal="center" vertical="center"/>
      <protection locked="0"/>
    </xf>
    <xf numFmtId="0" fontId="3" fillId="24" borderId="22" xfId="73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15" xfId="68" applyFont="1" applyFill="1" applyBorder="1" applyAlignment="1" applyProtection="1">
      <alignment horizontal="center" vertical="center" wrapText="1"/>
      <protection locked="0"/>
    </xf>
    <xf numFmtId="0" fontId="3" fillId="0" borderId="26" xfId="68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27" xfId="68" applyFont="1" applyFill="1" applyBorder="1" applyAlignment="1" applyProtection="1">
      <alignment horizontal="center" vertical="center" wrapText="1"/>
      <protection locked="0"/>
    </xf>
    <xf numFmtId="0" fontId="4" fillId="0" borderId="28" xfId="37" applyFont="1" applyBorder="1" applyAlignment="1">
      <alignment horizontal="center" vertical="center" wrapText="1"/>
      <protection/>
    </xf>
    <xf numFmtId="0" fontId="4" fillId="0" borderId="29" xfId="37" applyFont="1" applyBorder="1" applyAlignment="1">
      <alignment horizontal="center" vertical="center"/>
      <protection/>
    </xf>
    <xf numFmtId="0" fontId="4" fillId="0" borderId="30" xfId="37" applyFont="1" applyBorder="1" applyAlignment="1">
      <alignment horizontal="center" vertical="center"/>
      <protection/>
    </xf>
    <xf numFmtId="0" fontId="4" fillId="0" borderId="14" xfId="37" applyFont="1" applyBorder="1" applyAlignment="1">
      <alignment horizontal="center" vertical="center" wrapText="1"/>
      <protection/>
    </xf>
    <xf numFmtId="0" fontId="4" fillId="0" borderId="14" xfId="37" applyFont="1" applyBorder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/>
    </xf>
    <xf numFmtId="0" fontId="4" fillId="0" borderId="32" xfId="37" applyFont="1" applyBorder="1" applyAlignment="1">
      <alignment horizontal="center" vertical="center"/>
      <protection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37" applyFont="1" applyBorder="1" applyAlignment="1">
      <alignment horizontal="center" vertical="center"/>
      <protection/>
    </xf>
    <xf numFmtId="0" fontId="4" fillId="0" borderId="28" xfId="37" applyFont="1" applyBorder="1" applyAlignment="1">
      <alignment horizontal="center" vertical="center"/>
      <protection/>
    </xf>
    <xf numFmtId="0" fontId="4" fillId="0" borderId="29" xfId="37" applyFont="1" applyBorder="1" applyAlignment="1">
      <alignment horizontal="center" vertical="center" wrapText="1"/>
      <protection/>
    </xf>
    <xf numFmtId="0" fontId="4" fillId="0" borderId="22" xfId="37" applyFont="1" applyBorder="1" applyAlignment="1">
      <alignment horizontal="center" vertical="center" wrapText="1"/>
      <protection/>
    </xf>
    <xf numFmtId="0" fontId="4" fillId="0" borderId="38" xfId="37" applyFont="1" applyBorder="1" applyAlignment="1">
      <alignment horizontal="center" vertical="center"/>
      <protection/>
    </xf>
    <xf numFmtId="176" fontId="4" fillId="0" borderId="3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37" applyFont="1" applyBorder="1" applyAlignment="1">
      <alignment horizontal="center" vertical="center" wrapText="1"/>
      <protection/>
    </xf>
    <xf numFmtId="0" fontId="4" fillId="0" borderId="42" xfId="37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37" applyFont="1" applyBorder="1" applyAlignment="1">
      <alignment horizontal="center" vertical="center" wrapText="1"/>
      <protection/>
    </xf>
    <xf numFmtId="0" fontId="4" fillId="0" borderId="45" xfId="37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177" fontId="4" fillId="0" borderId="48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177" fontId="4" fillId="0" borderId="18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177" fontId="4" fillId="0" borderId="3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4" fillId="0" borderId="49" xfId="37" applyFont="1" applyBorder="1" applyAlignment="1">
      <alignment horizontal="center" vertical="center" wrapText="1"/>
      <protection/>
    </xf>
    <xf numFmtId="0" fontId="4" fillId="0" borderId="38" xfId="0" applyFont="1" applyBorder="1" applyAlignment="1">
      <alignment horizontal="center" vertical="center"/>
    </xf>
    <xf numFmtId="177" fontId="4" fillId="0" borderId="43" xfId="0" applyNumberFormat="1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177" fontId="4" fillId="0" borderId="40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48" xfId="0" applyNumberFormat="1" applyFont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78" fontId="4" fillId="0" borderId="48" xfId="0" applyNumberFormat="1" applyFont="1" applyBorder="1" applyAlignment="1">
      <alignment horizontal="center" vertical="center"/>
    </xf>
    <xf numFmtId="179" fontId="4" fillId="0" borderId="48" xfId="0" applyNumberFormat="1" applyFont="1" applyBorder="1" applyAlignment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79" fontId="4" fillId="0" borderId="43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/>
    </xf>
    <xf numFmtId="179" fontId="4" fillId="0" borderId="37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40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178" fontId="4" fillId="0" borderId="37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4" fillId="0" borderId="24" xfId="0" applyNumberFormat="1" applyFont="1" applyBorder="1" applyAlignment="1">
      <alignment horizontal="center" vertical="center"/>
    </xf>
    <xf numFmtId="178" fontId="4" fillId="0" borderId="40" xfId="0" applyNumberFormat="1" applyFont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2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Alignment="1">
      <alignment vertical="center"/>
    </xf>
    <xf numFmtId="0" fontId="3" fillId="24" borderId="27" xfId="0" applyFont="1" applyFill="1" applyBorder="1" applyAlignment="1" applyProtection="1">
      <alignment horizontal="center" vertical="center" wrapText="1"/>
      <protection locked="0"/>
    </xf>
    <xf numFmtId="0" fontId="3" fillId="24" borderId="28" xfId="0" applyFont="1" applyFill="1" applyBorder="1" applyAlignment="1" applyProtection="1">
      <alignment horizontal="center" vertical="center" wrapText="1"/>
      <protection locked="0"/>
    </xf>
    <xf numFmtId="0" fontId="3" fillId="24" borderId="26" xfId="0" applyFont="1" applyFill="1" applyBorder="1" applyAlignment="1" applyProtection="1">
      <alignment horizontal="center" vertical="center" wrapText="1"/>
      <protection locked="0"/>
    </xf>
    <xf numFmtId="0" fontId="3" fillId="24" borderId="14" xfId="0" applyFont="1" applyFill="1" applyBorder="1" applyAlignment="1" applyProtection="1">
      <alignment horizontal="center" vertical="center" wrapText="1"/>
      <protection locked="0"/>
    </xf>
    <xf numFmtId="0" fontId="4" fillId="24" borderId="33" xfId="0" applyFont="1" applyFill="1" applyBorder="1" applyAlignment="1" applyProtection="1">
      <alignment vertical="center"/>
      <protection locked="0"/>
    </xf>
    <xf numFmtId="0" fontId="4" fillId="24" borderId="35" xfId="0" applyFont="1" applyFill="1" applyBorder="1" applyAlignment="1">
      <alignment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vertical="center"/>
    </xf>
    <xf numFmtId="0" fontId="4" fillId="24" borderId="37" xfId="0" applyFont="1" applyFill="1" applyBorder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3" fillId="24" borderId="41" xfId="0" applyFont="1" applyFill="1" applyBorder="1" applyAlignment="1" applyProtection="1">
      <alignment horizontal="center" vertical="center" wrapText="1"/>
      <protection locked="0"/>
    </xf>
    <xf numFmtId="0" fontId="3" fillId="24" borderId="42" xfId="0" applyFont="1" applyFill="1" applyBorder="1" applyAlignment="1" applyProtection="1">
      <alignment horizontal="center" vertical="center" wrapText="1"/>
      <protection locked="0"/>
    </xf>
    <xf numFmtId="178" fontId="4" fillId="0" borderId="34" xfId="0" applyNumberFormat="1" applyFont="1" applyBorder="1" applyAlignment="1">
      <alignment horizontal="center" vertical="center"/>
    </xf>
    <xf numFmtId="178" fontId="4" fillId="0" borderId="50" xfId="0" applyNumberFormat="1" applyFont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3" fillId="24" borderId="44" xfId="0" applyFont="1" applyFill="1" applyBorder="1" applyAlignment="1" applyProtection="1">
      <alignment horizontal="center" vertical="center" wrapText="1"/>
      <protection locked="0"/>
    </xf>
    <xf numFmtId="0" fontId="3" fillId="24" borderId="49" xfId="0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51" xfId="0" applyFont="1" applyFill="1" applyBorder="1" applyAlignment="1">
      <alignment horizontal="center" vertical="center"/>
    </xf>
    <xf numFmtId="0" fontId="4" fillId="24" borderId="52" xfId="0" applyFont="1" applyFill="1" applyBorder="1" applyAlignment="1">
      <alignment horizontal="center" vertical="center"/>
    </xf>
    <xf numFmtId="0" fontId="2" fillId="24" borderId="46" xfId="0" applyFont="1" applyFill="1" applyBorder="1" applyAlignment="1" applyProtection="1">
      <alignment horizontal="center" vertical="center"/>
      <protection locked="0"/>
    </xf>
    <xf numFmtId="0" fontId="2" fillId="24" borderId="53" xfId="0" applyFont="1" applyFill="1" applyBorder="1" applyAlignment="1" applyProtection="1">
      <alignment horizontal="center" vertical="center"/>
      <protection locked="0"/>
    </xf>
    <xf numFmtId="0" fontId="3" fillId="24" borderId="29" xfId="0" applyFont="1" applyFill="1" applyBorder="1" applyAlignment="1" applyProtection="1">
      <alignment horizontal="center" vertical="center" wrapText="1"/>
      <protection locked="0"/>
    </xf>
    <xf numFmtId="0" fontId="3" fillId="24" borderId="30" xfId="0" applyFont="1" applyFill="1" applyBorder="1" applyAlignment="1" applyProtection="1">
      <alignment horizontal="center" vertical="center" wrapText="1"/>
      <protection locked="0"/>
    </xf>
    <xf numFmtId="176" fontId="4" fillId="24" borderId="34" xfId="0" applyNumberFormat="1" applyFont="1" applyFill="1" applyBorder="1" applyAlignment="1" applyProtection="1">
      <alignment horizontal="center" vertical="center"/>
      <protection locked="0"/>
    </xf>
    <xf numFmtId="178" fontId="4" fillId="24" borderId="34" xfId="0" applyNumberFormat="1" applyFont="1" applyFill="1" applyBorder="1" applyAlignment="1" applyProtection="1">
      <alignment horizontal="center" vertical="center"/>
      <protection locked="0"/>
    </xf>
    <xf numFmtId="0" fontId="6" fillId="24" borderId="53" xfId="0" applyFont="1" applyFill="1" applyBorder="1" applyAlignment="1" applyProtection="1">
      <alignment horizontal="center" vertical="center"/>
      <protection locked="0"/>
    </xf>
    <xf numFmtId="0" fontId="6" fillId="24" borderId="54" xfId="0" applyFont="1" applyFill="1" applyBorder="1" applyAlignment="1" applyProtection="1">
      <alignment horizontal="center" vertical="center"/>
      <protection locked="0"/>
    </xf>
    <xf numFmtId="0" fontId="3" fillId="24" borderId="22" xfId="0" applyFont="1" applyFill="1" applyBorder="1" applyAlignment="1" applyProtection="1">
      <alignment horizontal="center" vertical="center" wrapText="1"/>
      <protection locked="0"/>
    </xf>
    <xf numFmtId="176" fontId="4" fillId="24" borderId="39" xfId="0" applyNumberFormat="1" applyFont="1" applyFill="1" applyBorder="1" applyAlignment="1" applyProtection="1">
      <alignment horizontal="center" vertical="center"/>
      <protection locked="0"/>
    </xf>
    <xf numFmtId="0" fontId="4" fillId="24" borderId="40" xfId="0" applyFont="1" applyFill="1" applyBorder="1" applyAlignment="1">
      <alignment horizontal="center" vertical="center"/>
    </xf>
    <xf numFmtId="0" fontId="2" fillId="24" borderId="0" xfId="0" applyFont="1" applyFill="1" applyAlignment="1" applyProtection="1">
      <alignment horizontal="center" vertical="center"/>
      <protection locked="0"/>
    </xf>
    <xf numFmtId="178" fontId="4" fillId="24" borderId="20" xfId="0" applyNumberFormat="1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center" vertical="center"/>
      <protection locked="0"/>
    </xf>
    <xf numFmtId="0" fontId="38" fillId="0" borderId="10" xfId="0" applyFont="1" applyBorder="1" applyAlignment="1">
      <alignment horizontal="right" vertical="center"/>
    </xf>
    <xf numFmtId="0" fontId="3" fillId="0" borderId="29" xfId="68" applyFont="1" applyFill="1" applyBorder="1" applyAlignment="1" applyProtection="1">
      <alignment horizontal="center" vertical="center" wrapText="1"/>
      <protection locked="0"/>
    </xf>
    <xf numFmtId="0" fontId="3" fillId="0" borderId="30" xfId="68" applyFont="1" applyFill="1" applyBorder="1" applyAlignment="1" applyProtection="1">
      <alignment horizontal="center" vertical="center" wrapText="1"/>
      <protection locked="0"/>
    </xf>
    <xf numFmtId="0" fontId="3" fillId="0" borderId="44" xfId="68" applyFont="1" applyFill="1" applyBorder="1" applyAlignment="1" applyProtection="1">
      <alignment horizontal="center" vertical="center" wrapText="1"/>
      <protection locked="0"/>
    </xf>
    <xf numFmtId="0" fontId="3" fillId="0" borderId="14" xfId="68" applyFont="1" applyFill="1" applyBorder="1" applyAlignment="1" applyProtection="1">
      <alignment horizontal="center" vertical="center" wrapText="1"/>
      <protection locked="0"/>
    </xf>
    <xf numFmtId="0" fontId="3" fillId="0" borderId="49" xfId="68" applyFont="1" applyFill="1" applyBorder="1" applyAlignment="1" applyProtection="1">
      <alignment horizontal="center" vertical="center" wrapText="1"/>
      <protection locked="0"/>
    </xf>
    <xf numFmtId="178" fontId="4" fillId="0" borderId="39" xfId="0" applyNumberFormat="1" applyFont="1" applyBorder="1" applyAlignment="1">
      <alignment horizontal="center" vertical="center"/>
    </xf>
    <xf numFmtId="178" fontId="4" fillId="0" borderId="25" xfId="0" applyNumberFormat="1" applyFont="1" applyBorder="1" applyAlignment="1">
      <alignment horizontal="center" vertical="center"/>
    </xf>
    <xf numFmtId="0" fontId="2" fillId="24" borderId="0" xfId="75" applyFont="1" applyFill="1" applyAlignment="1" applyProtection="1">
      <alignment horizontal="center" vertical="center"/>
      <protection locked="0"/>
    </xf>
    <xf numFmtId="180" fontId="0" fillId="0" borderId="0" xfId="0" applyNumberFormat="1" applyFont="1" applyAlignment="1">
      <alignment horizontal="center" vertical="center"/>
    </xf>
    <xf numFmtId="0" fontId="3" fillId="24" borderId="11" xfId="75" applyFont="1" applyFill="1" applyBorder="1" applyAlignment="1" applyProtection="1">
      <alignment horizontal="center" vertical="center" wrapText="1"/>
      <protection locked="0"/>
    </xf>
    <xf numFmtId="0" fontId="4" fillId="24" borderId="28" xfId="0" applyFont="1" applyFill="1" applyBorder="1" applyAlignment="1">
      <alignment horizontal="center" vertical="center"/>
    </xf>
    <xf numFmtId="0" fontId="3" fillId="24" borderId="46" xfId="75" applyFont="1" applyFill="1" applyBorder="1" applyAlignment="1" applyProtection="1">
      <alignment horizontal="center" vertical="center" wrapText="1"/>
      <protection locked="0"/>
    </xf>
    <xf numFmtId="0" fontId="3" fillId="24" borderId="55" xfId="73" applyFont="1" applyFill="1" applyBorder="1" applyAlignment="1" applyProtection="1">
      <alignment horizontal="center" vertical="center"/>
      <protection locked="0"/>
    </xf>
    <xf numFmtId="0" fontId="3" fillId="24" borderId="13" xfId="75" applyFont="1" applyFill="1" applyBorder="1" applyAlignment="1" applyProtection="1">
      <alignment horizontal="center" vertical="center" wrapText="1"/>
      <protection locked="0"/>
    </xf>
    <xf numFmtId="176" fontId="4" fillId="24" borderId="18" xfId="0" applyNumberFormat="1" applyFont="1" applyFill="1" applyBorder="1" applyAlignment="1">
      <alignment horizontal="center" vertical="center"/>
    </xf>
    <xf numFmtId="180" fontId="4" fillId="24" borderId="18" xfId="0" applyNumberFormat="1" applyFont="1" applyFill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3" fillId="24" borderId="51" xfId="73" applyFont="1" applyFill="1" applyBorder="1" applyAlignment="1" applyProtection="1">
      <alignment horizontal="center" vertical="center"/>
      <protection locked="0"/>
    </xf>
    <xf numFmtId="180" fontId="4" fillId="24" borderId="24" xfId="0" applyNumberFormat="1" applyFont="1" applyFill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180" fontId="4" fillId="0" borderId="40" xfId="0" applyNumberFormat="1" applyFont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3" fillId="24" borderId="27" xfId="73" applyFont="1" applyFill="1" applyBorder="1" applyAlignment="1" applyProtection="1">
      <alignment horizontal="center" vertical="center"/>
      <protection locked="0"/>
    </xf>
    <xf numFmtId="0" fontId="3" fillId="24" borderId="17" xfId="73" applyFont="1" applyFill="1" applyBorder="1" applyAlignment="1" applyProtection="1">
      <alignment horizontal="center" vertical="center"/>
      <protection locked="0"/>
    </xf>
    <xf numFmtId="0" fontId="3" fillId="24" borderId="26" xfId="73" applyFont="1" applyFill="1" applyBorder="1" applyAlignment="1" applyProtection="1">
      <alignment horizontal="center" vertical="center"/>
      <protection locked="0"/>
    </xf>
    <xf numFmtId="177" fontId="4" fillId="24" borderId="18" xfId="0" applyNumberFormat="1" applyFont="1" applyFill="1" applyBorder="1" applyAlignment="1">
      <alignment horizontal="center" vertical="center"/>
    </xf>
    <xf numFmtId="177" fontId="4" fillId="24" borderId="24" xfId="0" applyNumberFormat="1" applyFont="1" applyFill="1" applyBorder="1" applyAlignment="1">
      <alignment horizontal="center" vertical="center"/>
    </xf>
    <xf numFmtId="0" fontId="2" fillId="24" borderId="0" xfId="76" applyFont="1" applyFill="1" applyAlignment="1" applyProtection="1">
      <alignment horizontal="center" vertical="center"/>
      <protection locked="0"/>
    </xf>
    <xf numFmtId="0" fontId="3" fillId="24" borderId="27" xfId="76" applyFont="1" applyFill="1" applyBorder="1" applyAlignment="1" applyProtection="1">
      <alignment horizontal="center" vertical="center" wrapText="1"/>
      <protection locked="0"/>
    </xf>
    <xf numFmtId="0" fontId="4" fillId="24" borderId="28" xfId="76" applyFont="1" applyFill="1" applyBorder="1" applyAlignment="1" applyProtection="1">
      <alignment horizontal="center" vertical="center"/>
      <protection locked="0"/>
    </xf>
    <xf numFmtId="0" fontId="3" fillId="24" borderId="17" xfId="76" applyFont="1" applyFill="1" applyBorder="1" applyAlignment="1" applyProtection="1">
      <alignment horizontal="center" vertical="center" wrapText="1"/>
      <protection locked="0"/>
    </xf>
    <xf numFmtId="0" fontId="3" fillId="24" borderId="55" xfId="76" applyFont="1" applyFill="1" applyBorder="1" applyAlignment="1" applyProtection="1">
      <alignment horizontal="center" vertical="center" wrapText="1"/>
      <protection locked="0"/>
    </xf>
    <xf numFmtId="0" fontId="4" fillId="24" borderId="29" xfId="76" applyFont="1" applyFill="1" applyBorder="1" applyAlignment="1" applyProtection="1">
      <alignment horizontal="center" vertical="center"/>
      <protection locked="0"/>
    </xf>
    <xf numFmtId="0" fontId="3" fillId="24" borderId="51" xfId="76" applyFont="1" applyFill="1" applyBorder="1" applyAlignment="1" applyProtection="1">
      <alignment horizontal="center" vertical="center" wrapText="1"/>
      <protection locked="0"/>
    </xf>
    <xf numFmtId="0" fontId="2" fillId="0" borderId="0" xfId="72" applyFont="1" applyBorder="1" applyAlignment="1">
      <alignment horizontal="center" vertical="center"/>
      <protection/>
    </xf>
    <xf numFmtId="0" fontId="0" fillId="0" borderId="0" xfId="72" applyFont="1" applyAlignment="1">
      <alignment vertical="center" wrapText="1"/>
      <protection/>
    </xf>
    <xf numFmtId="0" fontId="4" fillId="0" borderId="27" xfId="72" applyFont="1" applyBorder="1" applyAlignment="1">
      <alignment horizontal="center" vertical="center" wrapText="1"/>
      <protection/>
    </xf>
    <xf numFmtId="0" fontId="4" fillId="0" borderId="28" xfId="72" applyFont="1" applyBorder="1" applyAlignment="1">
      <alignment horizontal="center" vertical="center" wrapText="1"/>
      <protection/>
    </xf>
    <xf numFmtId="0" fontId="4" fillId="0" borderId="29" xfId="72" applyFont="1" applyBorder="1" applyAlignment="1">
      <alignment horizontal="center" vertical="center" wrapText="1"/>
      <protection/>
    </xf>
    <xf numFmtId="0" fontId="4" fillId="0" borderId="30" xfId="72" applyFont="1" applyBorder="1" applyAlignment="1">
      <alignment horizontal="center" vertical="center" wrapText="1"/>
      <protection/>
    </xf>
    <xf numFmtId="0" fontId="4" fillId="0" borderId="26" xfId="72" applyFont="1" applyBorder="1" applyAlignment="1">
      <alignment horizontal="center" vertical="center" wrapText="1"/>
      <protection/>
    </xf>
    <xf numFmtId="0" fontId="4" fillId="0" borderId="14" xfId="72" applyFont="1" applyBorder="1" applyAlignment="1">
      <alignment horizontal="center" vertical="center" wrapText="1"/>
      <protection/>
    </xf>
    <xf numFmtId="0" fontId="4" fillId="0" borderId="13" xfId="72" applyFont="1" applyBorder="1" applyAlignment="1">
      <alignment horizontal="center" vertical="center"/>
      <protection/>
    </xf>
    <xf numFmtId="0" fontId="4" fillId="0" borderId="42" xfId="72" applyFont="1" applyBorder="1" applyAlignment="1">
      <alignment horizontal="center" vertical="center"/>
      <protection/>
    </xf>
    <xf numFmtId="0" fontId="4" fillId="0" borderId="47" xfId="72" applyFont="1" applyBorder="1" applyAlignment="1">
      <alignment horizontal="center" vertical="center" wrapText="1"/>
      <protection/>
    </xf>
    <xf numFmtId="176" fontId="4" fillId="0" borderId="56" xfId="0" applyNumberFormat="1" applyFont="1" applyBorder="1" applyAlignment="1">
      <alignment horizontal="center" vertical="center"/>
    </xf>
    <xf numFmtId="0" fontId="4" fillId="0" borderId="48" xfId="72" applyFont="1" applyBorder="1" applyAlignment="1">
      <alignment horizontal="center" vertical="center" wrapText="1"/>
      <protection/>
    </xf>
    <xf numFmtId="0" fontId="4" fillId="0" borderId="43" xfId="72" applyFont="1" applyBorder="1" applyAlignment="1">
      <alignment horizontal="center" vertical="center" wrapText="1"/>
      <protection/>
    </xf>
    <xf numFmtId="178" fontId="4" fillId="0" borderId="12" xfId="72" applyNumberFormat="1" applyFont="1" applyBorder="1" applyAlignment="1">
      <alignment horizontal="center" vertical="center" wrapText="1"/>
      <protection/>
    </xf>
    <xf numFmtId="178" fontId="4" fillId="0" borderId="57" xfId="72" applyNumberFormat="1" applyFont="1" applyBorder="1" applyAlignment="1">
      <alignment horizontal="center" vertical="center" wrapText="1"/>
      <protection/>
    </xf>
    <xf numFmtId="0" fontId="4" fillId="0" borderId="35" xfId="72" applyFont="1" applyBorder="1" applyAlignment="1">
      <alignment horizontal="center" vertical="center" wrapText="1"/>
      <protection/>
    </xf>
    <xf numFmtId="0" fontId="4" fillId="0" borderId="55" xfId="0" applyFont="1" applyBorder="1" applyAlignment="1">
      <alignment horizontal="center" vertical="center"/>
    </xf>
    <xf numFmtId="0" fontId="4" fillId="0" borderId="18" xfId="72" applyFont="1" applyBorder="1" applyAlignment="1">
      <alignment horizontal="center" vertical="center"/>
      <protection/>
    </xf>
    <xf numFmtId="0" fontId="4" fillId="0" borderId="24" xfId="72" applyFont="1" applyBorder="1" applyAlignment="1">
      <alignment horizontal="center" vertical="center"/>
      <protection/>
    </xf>
    <xf numFmtId="178" fontId="4" fillId="0" borderId="21" xfId="72" applyNumberFormat="1" applyFont="1" applyBorder="1" applyAlignment="1">
      <alignment horizontal="center" vertical="center" wrapText="1"/>
      <protection/>
    </xf>
    <xf numFmtId="178" fontId="4" fillId="0" borderId="55" xfId="72" applyNumberFormat="1" applyFont="1" applyBorder="1" applyAlignment="1">
      <alignment horizontal="center" vertical="center" wrapText="1"/>
      <protection/>
    </xf>
    <xf numFmtId="0" fontId="4" fillId="0" borderId="36" xfId="72" applyFont="1" applyBorder="1" applyAlignment="1">
      <alignment horizontal="center" vertical="center" wrapText="1"/>
      <protection/>
    </xf>
    <xf numFmtId="0" fontId="4" fillId="0" borderId="58" xfId="0" applyFont="1" applyBorder="1" applyAlignment="1">
      <alignment horizontal="center" vertical="center"/>
    </xf>
    <xf numFmtId="0" fontId="4" fillId="0" borderId="37" xfId="72" applyFont="1" applyBorder="1" applyAlignment="1">
      <alignment horizontal="center" vertical="center"/>
      <protection/>
    </xf>
    <xf numFmtId="178" fontId="4" fillId="0" borderId="59" xfId="72" applyNumberFormat="1" applyFont="1" applyBorder="1" applyAlignment="1">
      <alignment horizontal="center" vertical="center" wrapText="1"/>
      <protection/>
    </xf>
    <xf numFmtId="178" fontId="4" fillId="0" borderId="60" xfId="72" applyNumberFormat="1" applyFont="1" applyBorder="1" applyAlignment="1">
      <alignment horizontal="center" vertical="center" wrapText="1"/>
      <protection/>
    </xf>
    <xf numFmtId="0" fontId="4" fillId="0" borderId="22" xfId="72" applyFont="1" applyBorder="1" applyAlignment="1">
      <alignment horizontal="center" vertical="center" wrapText="1"/>
      <protection/>
    </xf>
    <xf numFmtId="0" fontId="4" fillId="0" borderId="49" xfId="72" applyFont="1" applyBorder="1" applyAlignment="1">
      <alignment horizontal="center" vertical="center"/>
      <protection/>
    </xf>
    <xf numFmtId="0" fontId="4" fillId="0" borderId="12" xfId="72" applyFont="1" applyBorder="1" applyAlignment="1">
      <alignment horizontal="center" vertical="center" wrapText="1"/>
      <protection/>
    </xf>
    <xf numFmtId="178" fontId="4" fillId="0" borderId="12" xfId="72" applyNumberFormat="1" applyFont="1" applyFill="1" applyBorder="1" applyAlignment="1">
      <alignment horizontal="center" vertical="center" wrapText="1"/>
      <protection/>
    </xf>
    <xf numFmtId="178" fontId="4" fillId="0" borderId="21" xfId="72" applyNumberFormat="1" applyFont="1" applyFill="1" applyBorder="1" applyAlignment="1">
      <alignment horizontal="center" vertical="center" wrapText="1"/>
      <protection/>
    </xf>
    <xf numFmtId="0" fontId="4" fillId="0" borderId="55" xfId="72" applyFont="1" applyBorder="1" applyAlignment="1">
      <alignment horizontal="center" vertical="center"/>
      <protection/>
    </xf>
    <xf numFmtId="178" fontId="4" fillId="0" borderId="55" xfId="72" applyNumberFormat="1" applyFont="1" applyFill="1" applyBorder="1" applyAlignment="1">
      <alignment horizontal="center" vertical="center" wrapText="1"/>
      <protection/>
    </xf>
    <xf numFmtId="178" fontId="4" fillId="0" borderId="51" xfId="72" applyNumberFormat="1" applyFont="1" applyFill="1" applyBorder="1" applyAlignment="1">
      <alignment horizontal="center" vertical="center" wrapText="1"/>
      <protection/>
    </xf>
    <xf numFmtId="0" fontId="4" fillId="0" borderId="58" xfId="72" applyFont="1" applyBorder="1" applyAlignment="1">
      <alignment horizontal="center" vertical="center"/>
      <protection/>
    </xf>
    <xf numFmtId="178" fontId="4" fillId="0" borderId="61" xfId="72" applyNumberFormat="1" applyFont="1" applyFill="1" applyBorder="1" applyAlignment="1">
      <alignment horizontal="center" vertical="center" wrapText="1"/>
      <protection/>
    </xf>
    <xf numFmtId="178" fontId="4" fillId="0" borderId="62" xfId="72" applyNumberFormat="1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center"/>
      <protection/>
    </xf>
    <xf numFmtId="0" fontId="0" fillId="0" borderId="0" xfId="54" applyFont="1" applyAlignment="1">
      <alignment vertical="center" wrapText="1"/>
      <protection/>
    </xf>
    <xf numFmtId="0" fontId="0" fillId="0" borderId="0" xfId="54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horizontal="center" vertical="center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8" fillId="0" borderId="28" xfId="54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horizontal="center" vertical="center" wrapText="1"/>
      <protection/>
    </xf>
    <xf numFmtId="0" fontId="8" fillId="0" borderId="14" xfId="54" applyFont="1" applyBorder="1" applyAlignment="1">
      <alignment horizontal="center" vertical="center" wrapText="1"/>
      <protection/>
    </xf>
    <xf numFmtId="0" fontId="8" fillId="0" borderId="31" xfId="54" applyFont="1" applyBorder="1" applyAlignment="1">
      <alignment horizontal="center" vertical="center"/>
      <protection/>
    </xf>
    <xf numFmtId="0" fontId="8" fillId="0" borderId="32" xfId="54" applyFont="1" applyBorder="1" applyAlignment="1">
      <alignment horizontal="center" vertical="center"/>
      <protection/>
    </xf>
    <xf numFmtId="0" fontId="8" fillId="0" borderId="47" xfId="54" applyNumberFormat="1" applyFont="1" applyFill="1" applyBorder="1" applyAlignment="1">
      <alignment horizontal="center" vertical="center"/>
      <protection/>
    </xf>
    <xf numFmtId="0" fontId="4" fillId="0" borderId="63" xfId="72" applyFont="1" applyBorder="1" applyAlignment="1">
      <alignment horizontal="center" vertical="center" wrapText="1"/>
      <protection/>
    </xf>
    <xf numFmtId="178" fontId="8" fillId="0" borderId="63" xfId="54" applyNumberFormat="1" applyFont="1" applyBorder="1" applyAlignment="1">
      <alignment horizontal="center" vertical="center"/>
      <protection/>
    </xf>
    <xf numFmtId="0" fontId="39" fillId="0" borderId="48" xfId="72" applyFont="1" applyBorder="1" applyAlignment="1">
      <alignment horizontal="center" vertical="center" wrapText="1"/>
      <protection/>
    </xf>
    <xf numFmtId="178" fontId="8" fillId="0" borderId="63" xfId="54" applyNumberFormat="1" applyFont="1" applyFill="1" applyBorder="1" applyAlignment="1">
      <alignment horizontal="center" vertical="center"/>
      <protection/>
    </xf>
    <xf numFmtId="0" fontId="8" fillId="0" borderId="64" xfId="54" applyNumberFormat="1" applyFont="1" applyFill="1" applyBorder="1" applyAlignment="1">
      <alignment horizontal="center" vertical="center"/>
      <protection/>
    </xf>
    <xf numFmtId="0" fontId="8" fillId="0" borderId="55" xfId="54" applyFont="1" applyBorder="1" applyAlignment="1">
      <alignment horizontal="center" vertical="center"/>
      <protection/>
    </xf>
    <xf numFmtId="178" fontId="8" fillId="0" borderId="55" xfId="54" applyNumberFormat="1" applyFont="1" applyBorder="1" applyAlignment="1">
      <alignment horizontal="center" vertical="center"/>
      <protection/>
    </xf>
    <xf numFmtId="0" fontId="40" fillId="0" borderId="64" xfId="54" applyFont="1" applyBorder="1" applyAlignment="1">
      <alignment horizontal="center" vertical="center"/>
      <protection/>
    </xf>
    <xf numFmtId="178" fontId="8" fillId="0" borderId="55" xfId="54" applyNumberFormat="1" applyFont="1" applyFill="1" applyBorder="1" applyAlignment="1">
      <alignment horizontal="center" vertical="center"/>
      <protection/>
    </xf>
    <xf numFmtId="0" fontId="8" fillId="0" borderId="64" xfId="54" applyFont="1" applyBorder="1" applyAlignment="1">
      <alignment horizontal="center" vertical="center"/>
      <protection/>
    </xf>
    <xf numFmtId="0" fontId="8" fillId="0" borderId="36" xfId="54" applyNumberFormat="1" applyFont="1" applyFill="1" applyBorder="1" applyAlignment="1">
      <alignment horizontal="center" vertical="center"/>
      <protection/>
    </xf>
    <xf numFmtId="0" fontId="8" fillId="0" borderId="58" xfId="54" applyFont="1" applyBorder="1" applyAlignment="1">
      <alignment horizontal="center" vertical="center"/>
      <protection/>
    </xf>
    <xf numFmtId="178" fontId="8" fillId="0" borderId="50" xfId="54" applyNumberFormat="1" applyFont="1" applyBorder="1" applyAlignment="1">
      <alignment horizontal="center" vertical="center"/>
      <protection/>
    </xf>
    <xf numFmtId="0" fontId="8" fillId="0" borderId="37" xfId="54" applyFont="1" applyBorder="1" applyAlignment="1">
      <alignment horizontal="center" vertical="center"/>
      <protection/>
    </xf>
    <xf numFmtId="178" fontId="8" fillId="0" borderId="61" xfId="54" applyNumberFormat="1" applyFont="1" applyFill="1" applyBorder="1" applyAlignment="1">
      <alignment horizontal="center" vertical="center"/>
      <protection/>
    </xf>
    <xf numFmtId="0" fontId="11" fillId="0" borderId="10" xfId="54" applyFont="1" applyBorder="1" applyAlignment="1">
      <alignment horizontal="center" vertical="center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8" fillId="0" borderId="21" xfId="54" applyFont="1" applyBorder="1" applyAlignment="1">
      <alignment horizontal="center" vertical="center" wrapText="1"/>
      <protection/>
    </xf>
    <xf numFmtId="0" fontId="8" fillId="0" borderId="22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vertical="center" wrapText="1"/>
      <protection/>
    </xf>
    <xf numFmtId="0" fontId="8" fillId="0" borderId="38" xfId="54" applyFont="1" applyBorder="1" applyAlignment="1">
      <alignment horizontal="center" vertical="center"/>
      <protection/>
    </xf>
    <xf numFmtId="0" fontId="8" fillId="0" borderId="63" xfId="54" applyFont="1" applyBorder="1" applyAlignment="1">
      <alignment horizontal="center" vertical="center"/>
      <protection/>
    </xf>
    <xf numFmtId="178" fontId="8" fillId="0" borderId="65" xfId="54" applyNumberFormat="1" applyFont="1" applyFill="1" applyBorder="1" applyAlignment="1">
      <alignment horizontal="center" vertical="center"/>
      <protection/>
    </xf>
    <xf numFmtId="178" fontId="8" fillId="0" borderId="51" xfId="54" applyNumberFormat="1" applyFont="1" applyFill="1" applyBorder="1" applyAlignment="1">
      <alignment horizontal="center" vertical="center"/>
      <protection/>
    </xf>
    <xf numFmtId="0" fontId="0" fillId="0" borderId="0" xfId="54" applyBorder="1">
      <alignment/>
      <protection/>
    </xf>
    <xf numFmtId="0" fontId="8" fillId="0" borderId="61" xfId="54" applyFont="1" applyBorder="1" applyAlignment="1">
      <alignment horizontal="center" vertical="center"/>
      <protection/>
    </xf>
    <xf numFmtId="178" fontId="8" fillId="0" borderId="62" xfId="54" applyNumberFormat="1" applyFont="1" applyBorder="1" applyAlignment="1">
      <alignment horizontal="center" vertical="center"/>
      <protection/>
    </xf>
    <xf numFmtId="0" fontId="0" fillId="0" borderId="0" xfId="54" applyFont="1">
      <alignment/>
      <protection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177" fontId="4" fillId="0" borderId="34" xfId="0" applyNumberFormat="1" applyFont="1" applyBorder="1" applyAlignment="1">
      <alignment horizontal="center" vertical="center"/>
    </xf>
    <xf numFmtId="178" fontId="4" fillId="0" borderId="56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 applyProtection="1">
      <alignment horizontal="center" vertical="center"/>
      <protection locked="0"/>
    </xf>
    <xf numFmtId="0" fontId="4" fillId="24" borderId="46" xfId="0" applyFont="1" applyFill="1" applyBorder="1" applyAlignment="1" applyProtection="1">
      <alignment horizontal="center" vertical="center"/>
      <protection locked="0"/>
    </xf>
    <xf numFmtId="0" fontId="3" fillId="24" borderId="66" xfId="0" applyFont="1" applyFill="1" applyBorder="1" applyAlignment="1" applyProtection="1">
      <alignment horizontal="center" vertical="center" wrapText="1"/>
      <protection locked="0"/>
    </xf>
    <xf numFmtId="0" fontId="3" fillId="24" borderId="55" xfId="0" applyFont="1" applyFill="1" applyBorder="1" applyAlignment="1" applyProtection="1">
      <alignment horizontal="center" vertical="center" wrapText="1"/>
      <protection locked="0"/>
    </xf>
    <xf numFmtId="0" fontId="4" fillId="24" borderId="15" xfId="0" applyFont="1" applyFill="1" applyBorder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178" fontId="4" fillId="24" borderId="18" xfId="0" applyNumberFormat="1" applyFont="1" applyFill="1" applyBorder="1" applyAlignment="1">
      <alignment horizontal="center" vertical="center"/>
    </xf>
    <xf numFmtId="0" fontId="4" fillId="24" borderId="29" xfId="0" applyFont="1" applyFill="1" applyBorder="1" applyAlignment="1" applyProtection="1">
      <alignment horizontal="center" vertical="center"/>
      <protection locked="0"/>
    </xf>
    <xf numFmtId="0" fontId="3" fillId="24" borderId="51" xfId="0" applyFont="1" applyFill="1" applyBorder="1" applyAlignment="1" applyProtection="1">
      <alignment horizontal="center" vertical="center" wrapText="1"/>
      <protection locked="0"/>
    </xf>
    <xf numFmtId="178" fontId="4" fillId="24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3" fillId="24" borderId="17" xfId="0" applyFont="1" applyFill="1" applyBorder="1" applyAlignment="1" applyProtection="1">
      <alignment horizontal="center" vertical="center" wrapText="1"/>
      <protection locked="0"/>
    </xf>
    <xf numFmtId="178" fontId="4" fillId="24" borderId="35" xfId="0" applyNumberFormat="1" applyFont="1" applyFill="1" applyBorder="1" applyAlignment="1">
      <alignment vertical="center"/>
    </xf>
    <xf numFmtId="176" fontId="4" fillId="0" borderId="18" xfId="0" applyNumberFormat="1" applyFont="1" applyBorder="1" applyAlignment="1">
      <alignment horizontal="center" vertical="center"/>
    </xf>
    <xf numFmtId="178" fontId="4" fillId="24" borderId="37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4" fillId="24" borderId="40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0" fillId="24" borderId="0" xfId="0" applyNumberFormat="1" applyFill="1" applyAlignment="1">
      <alignment horizontal="center" vertical="center"/>
    </xf>
    <xf numFmtId="0" fontId="2" fillId="24" borderId="0" xfId="0" applyNumberFormat="1" applyFont="1" applyFill="1" applyAlignment="1" applyProtection="1">
      <alignment horizontal="center" vertical="center"/>
      <protection locked="0"/>
    </xf>
    <xf numFmtId="0" fontId="6" fillId="24" borderId="0" xfId="0" applyNumberFormat="1" applyFont="1" applyFill="1" applyAlignment="1" applyProtection="1">
      <alignment horizontal="center" vertical="center"/>
      <protection locked="0"/>
    </xf>
    <xf numFmtId="0" fontId="0" fillId="24" borderId="0" xfId="0" applyNumberFormat="1" applyFont="1" applyFill="1" applyAlignment="1">
      <alignment horizontal="center" vertical="center"/>
    </xf>
    <xf numFmtId="178" fontId="0" fillId="24" borderId="0" xfId="0" applyNumberFormat="1" applyFont="1" applyFill="1" applyAlignment="1">
      <alignment horizontal="center" vertical="center"/>
    </xf>
    <xf numFmtId="0" fontId="3" fillId="24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5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24" borderId="33" xfId="0" applyFont="1" applyFill="1" applyBorder="1" applyAlignment="1">
      <alignment vertical="center"/>
    </xf>
    <xf numFmtId="0" fontId="4" fillId="24" borderId="34" xfId="0" applyNumberFormat="1" applyFont="1" applyFill="1" applyBorder="1" applyAlignment="1">
      <alignment horizontal="center" vertical="center"/>
    </xf>
    <xf numFmtId="178" fontId="4" fillId="24" borderId="34" xfId="0" applyNumberFormat="1" applyFont="1" applyFill="1" applyBorder="1" applyAlignment="1">
      <alignment horizontal="center" vertical="center"/>
    </xf>
    <xf numFmtId="0" fontId="4" fillId="24" borderId="18" xfId="0" applyNumberFormat="1" applyFont="1" applyFill="1" applyBorder="1" applyAlignment="1">
      <alignment horizontal="center" vertical="center"/>
    </xf>
    <xf numFmtId="0" fontId="4" fillId="24" borderId="37" xfId="0" applyNumberFormat="1" applyFont="1" applyFill="1" applyBorder="1" applyAlignment="1">
      <alignment horizontal="center" vertical="center"/>
    </xf>
    <xf numFmtId="0" fontId="4" fillId="24" borderId="0" xfId="0" applyNumberFormat="1" applyFont="1" applyFill="1" applyAlignment="1">
      <alignment horizontal="center" vertical="center"/>
    </xf>
    <xf numFmtId="178" fontId="4" fillId="24" borderId="0" xfId="0" applyNumberFormat="1" applyFont="1" applyFill="1" applyAlignment="1">
      <alignment horizontal="center" vertical="center"/>
    </xf>
    <xf numFmtId="178" fontId="4" fillId="24" borderId="39" xfId="0" applyNumberFormat="1" applyFont="1" applyFill="1" applyBorder="1" applyAlignment="1">
      <alignment horizontal="center" vertical="center"/>
    </xf>
    <xf numFmtId="178" fontId="4" fillId="24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77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2" fillId="0" borderId="0" xfId="74" applyFont="1" applyFill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8" fillId="0" borderId="28" xfId="31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>
      <alignment horizontal="center" vertical="center"/>
    </xf>
    <xf numFmtId="177" fontId="8" fillId="0" borderId="55" xfId="31" applyNumberFormat="1" applyFont="1" applyFill="1" applyBorder="1" applyAlignment="1" applyProtection="1">
      <alignment horizontal="center" vertical="center" wrapText="1"/>
      <protection locked="0"/>
    </xf>
    <xf numFmtId="177" fontId="8" fillId="0" borderId="51" xfId="31" applyNumberFormat="1" applyFont="1" applyFill="1" applyBorder="1" applyAlignment="1" applyProtection="1">
      <alignment horizontal="center" vertical="center" wrapText="1"/>
      <protection locked="0"/>
    </xf>
    <xf numFmtId="177" fontId="8" fillId="0" borderId="68" xfId="31" applyNumberFormat="1" applyFont="1" applyFill="1" applyBorder="1" applyAlignment="1" applyProtection="1">
      <alignment horizontal="center" vertical="center" wrapText="1"/>
      <protection locked="0"/>
    </xf>
    <xf numFmtId="177" fontId="8" fillId="0" borderId="17" xfId="31" applyNumberFormat="1" applyFont="1" applyFill="1" applyBorder="1" applyAlignment="1" applyProtection="1">
      <alignment horizontal="center" vertical="center" wrapText="1"/>
      <protection locked="0"/>
    </xf>
    <xf numFmtId="2" fontId="8" fillId="0" borderId="66" xfId="31" applyNumberFormat="1" applyFont="1" applyFill="1" applyBorder="1" applyAlignment="1" applyProtection="1">
      <alignment horizontal="center" vertical="center" wrapText="1"/>
      <protection locked="0"/>
    </xf>
    <xf numFmtId="177" fontId="4" fillId="0" borderId="55" xfId="31" applyNumberFormat="1" applyFont="1" applyFill="1" applyBorder="1" applyAlignment="1" applyProtection="1">
      <alignment horizontal="center" vertical="center" wrapText="1"/>
      <protection locked="0"/>
    </xf>
    <xf numFmtId="177" fontId="4" fillId="0" borderId="12" xfId="31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31" applyNumberFormat="1" applyFont="1" applyFill="1" applyBorder="1" applyAlignment="1" applyProtection="1">
      <alignment horizontal="center" vertical="center" wrapText="1"/>
      <protection locked="0"/>
    </xf>
    <xf numFmtId="177" fontId="4" fillId="0" borderId="32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8" fillId="0" borderId="29" xfId="31" applyFont="1" applyFill="1" applyBorder="1" applyAlignment="1" applyProtection="1">
      <alignment horizontal="center" vertical="center" wrapText="1"/>
      <protection locked="0"/>
    </xf>
    <xf numFmtId="2" fontId="8" fillId="0" borderId="69" xfId="31" applyNumberFormat="1" applyFont="1" applyFill="1" applyBorder="1" applyAlignment="1" applyProtection="1">
      <alignment horizontal="center" vertical="center" wrapText="1"/>
      <protection locked="0"/>
    </xf>
    <xf numFmtId="2" fontId="4" fillId="0" borderId="21" xfId="31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Alignment="1">
      <alignment vertical="center"/>
    </xf>
    <xf numFmtId="0" fontId="3" fillId="24" borderId="14" xfId="0" applyFont="1" applyFill="1" applyBorder="1" applyAlignment="1" applyProtection="1">
      <alignment horizontal="center" vertical="center"/>
      <protection locked="0"/>
    </xf>
    <xf numFmtId="0" fontId="3" fillId="24" borderId="22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horizontal="center" vertical="center" wrapText="1"/>
      <protection locked="0"/>
    </xf>
    <xf numFmtId="0" fontId="4" fillId="24" borderId="28" xfId="0" applyFon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 applyProtection="1">
      <alignment horizontal="center" vertical="center" wrapText="1"/>
      <protection locked="0"/>
    </xf>
    <xf numFmtId="0" fontId="4" fillId="24" borderId="14" xfId="0" applyFont="1" applyFill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>
      <alignment horizontal="center" vertical="center"/>
    </xf>
    <xf numFmtId="0" fontId="12" fillId="24" borderId="33" xfId="0" applyFont="1" applyFill="1" applyBorder="1" applyAlignment="1" applyProtection="1">
      <alignment horizontal="center" vertical="center"/>
      <protection locked="0"/>
    </xf>
    <xf numFmtId="0" fontId="12" fillId="24" borderId="34" xfId="0" applyFont="1" applyFill="1" applyBorder="1" applyAlignment="1" applyProtection="1">
      <alignment horizontal="center" vertical="center"/>
      <protection locked="0"/>
    </xf>
    <xf numFmtId="0" fontId="4" fillId="24" borderId="34" xfId="0" applyFont="1" applyFill="1" applyBorder="1" applyAlignment="1">
      <alignment horizontal="center" vertical="center"/>
    </xf>
    <xf numFmtId="0" fontId="4" fillId="24" borderId="35" xfId="0" applyFont="1" applyFill="1" applyBorder="1" applyAlignment="1" applyProtection="1">
      <alignment horizontal="center" vertical="center" wrapText="1"/>
      <protection locked="0"/>
    </xf>
    <xf numFmtId="0" fontId="4" fillId="24" borderId="18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0" fontId="4" fillId="24" borderId="29" xfId="0" applyFont="1" applyFill="1" applyBorder="1" applyAlignment="1" applyProtection="1">
      <alignment horizontal="center" vertical="center" wrapText="1"/>
      <protection locked="0"/>
    </xf>
    <xf numFmtId="0" fontId="4" fillId="24" borderId="22" xfId="0" applyFont="1" applyFill="1" applyBorder="1" applyAlignment="1" applyProtection="1">
      <alignment horizontal="center" vertical="center" wrapText="1"/>
      <protection locked="0"/>
    </xf>
    <xf numFmtId="0" fontId="4" fillId="24" borderId="39" xfId="0" applyFont="1" applyFill="1" applyBorder="1" applyAlignment="1">
      <alignment horizontal="center" vertical="center"/>
    </xf>
    <xf numFmtId="0" fontId="4" fillId="24" borderId="35" xfId="0" applyFont="1" applyFill="1" applyBorder="1" applyAlignment="1" applyProtection="1">
      <alignment horizontal="center" vertical="center"/>
      <protection locked="0"/>
    </xf>
    <xf numFmtId="0" fontId="4" fillId="24" borderId="18" xfId="0" applyFont="1" applyFill="1" applyBorder="1" applyAlignment="1" applyProtection="1">
      <alignment horizontal="center" vertical="center"/>
      <protection locked="0"/>
    </xf>
    <xf numFmtId="0" fontId="4" fillId="24" borderId="35" xfId="0" applyFont="1" applyFill="1" applyBorder="1" applyAlignment="1">
      <alignment horizontal="center" vertical="center"/>
    </xf>
    <xf numFmtId="0" fontId="4" fillId="24" borderId="18" xfId="0" applyFont="1" applyFill="1" applyBorder="1" applyAlignment="1" applyProtection="1">
      <alignment vertical="center" wrapText="1"/>
      <protection locked="0"/>
    </xf>
    <xf numFmtId="0" fontId="4" fillId="24" borderId="36" xfId="0" applyFont="1" applyFill="1" applyBorder="1" applyAlignment="1">
      <alignment horizontal="center" vertical="center"/>
    </xf>
    <xf numFmtId="0" fontId="4" fillId="24" borderId="37" xfId="0" applyFont="1" applyFill="1" applyBorder="1" applyAlignment="1" applyProtection="1">
      <alignment vertical="center" wrapText="1"/>
      <protection locked="0"/>
    </xf>
    <xf numFmtId="0" fontId="6" fillId="24" borderId="0" xfId="0" applyFont="1" applyFill="1" applyAlignment="1">
      <alignment horizontal="center" vertical="center"/>
    </xf>
    <xf numFmtId="0" fontId="4" fillId="24" borderId="44" xfId="0" applyFont="1" applyFill="1" applyBorder="1" applyAlignment="1" applyProtection="1">
      <alignment horizontal="center" vertical="center"/>
      <protection locked="0"/>
    </xf>
    <xf numFmtId="0" fontId="4" fillId="24" borderId="45" xfId="0" applyFont="1" applyFill="1" applyBorder="1" applyAlignment="1" applyProtection="1">
      <alignment horizontal="center" vertical="center"/>
      <protection locked="0"/>
    </xf>
    <xf numFmtId="0" fontId="4" fillId="24" borderId="71" xfId="0" applyFont="1" applyFill="1" applyBorder="1" applyAlignment="1">
      <alignment horizontal="center" vertical="center"/>
    </xf>
    <xf numFmtId="0" fontId="4" fillId="24" borderId="0" xfId="0" applyFont="1" applyFill="1" applyAlignment="1" applyProtection="1">
      <alignment horizontal="left" vertical="center"/>
      <protection locked="0"/>
    </xf>
    <xf numFmtId="0" fontId="4" fillId="24" borderId="0" xfId="0" applyFont="1" applyFill="1" applyAlignment="1" applyProtection="1">
      <alignment horizontal="right" vertical="center"/>
      <protection locked="0"/>
    </xf>
    <xf numFmtId="0" fontId="0" fillId="24" borderId="0" xfId="0" applyFont="1" applyFill="1" applyAlignment="1" applyProtection="1">
      <alignment horizontal="left" vertical="center"/>
      <protection locked="0"/>
    </xf>
    <xf numFmtId="0" fontId="0" fillId="24" borderId="0" xfId="0" applyFont="1" applyFill="1" applyAlignment="1" applyProtection="1">
      <alignment horizontal="right" vertical="center"/>
      <protection locked="0"/>
    </xf>
    <xf numFmtId="0" fontId="0" fillId="24" borderId="4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7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12" fillId="24" borderId="73" xfId="0" applyFont="1" applyFill="1" applyBorder="1" applyAlignment="1" applyProtection="1">
      <alignment horizontal="center" vertical="center"/>
      <protection locked="0"/>
    </xf>
    <xf numFmtId="0" fontId="12" fillId="24" borderId="74" xfId="0" applyFont="1" applyFill="1" applyBorder="1" applyAlignment="1" applyProtection="1">
      <alignment horizontal="center" vertical="center"/>
      <protection locked="0"/>
    </xf>
    <xf numFmtId="0" fontId="4" fillId="24" borderId="74" xfId="0" applyFont="1" applyFill="1" applyBorder="1" applyAlignment="1" applyProtection="1">
      <alignment horizontal="center" vertical="center"/>
      <protection locked="0"/>
    </xf>
    <xf numFmtId="0" fontId="4" fillId="25" borderId="18" xfId="0" applyFont="1" applyFill="1" applyBorder="1" applyAlignment="1" applyProtection="1">
      <alignment vertical="center" wrapText="1"/>
      <protection locked="0"/>
    </xf>
    <xf numFmtId="0" fontId="4" fillId="24" borderId="37" xfId="0" applyFont="1" applyFill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75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2" fillId="0" borderId="73" xfId="0" applyFont="1" applyFill="1" applyBorder="1" applyAlignment="1" applyProtection="1">
      <alignment horizontal="center" vertical="center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>
      <alignment vertical="center" wrapText="1"/>
      <protection locked="0"/>
    </xf>
    <xf numFmtId="0" fontId="4" fillId="0" borderId="37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right" vertical="center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69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>
      <alignment horizontal="center" vertical="center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4" fillId="24" borderId="55" xfId="0" applyFont="1" applyFill="1" applyBorder="1" applyAlignment="1" applyProtection="1">
      <alignment horizontal="center" vertical="center" wrapText="1"/>
      <protection locked="0"/>
    </xf>
    <xf numFmtId="0" fontId="4" fillId="24" borderId="37" xfId="0" applyFont="1" applyFill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>
      <alignment horizontal="right" vertical="center"/>
    </xf>
    <xf numFmtId="0" fontId="4" fillId="24" borderId="77" xfId="0" applyFont="1" applyFill="1" applyBorder="1" applyAlignment="1" applyProtection="1">
      <alignment horizontal="center" vertical="center" wrapText="1"/>
      <protection locked="0"/>
    </xf>
    <xf numFmtId="0" fontId="4" fillId="24" borderId="7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70" xfId="0" applyFont="1" applyFill="1" applyBorder="1" applyAlignment="1">
      <alignment horizontal="center" vertical="center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7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/>
    </xf>
    <xf numFmtId="1" fontId="4" fillId="0" borderId="34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1" fontId="4" fillId="0" borderId="3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76" xfId="0" applyFont="1" applyBorder="1" applyAlignment="1">
      <alignment horizontal="center"/>
    </xf>
    <xf numFmtId="0" fontId="6" fillId="0" borderId="76" xfId="0" applyFont="1" applyBorder="1" applyAlignment="1">
      <alignment vertical="center"/>
    </xf>
    <xf numFmtId="0" fontId="6" fillId="0" borderId="0" xfId="0" applyFont="1" applyAlignment="1">
      <alignment horizontal="center"/>
    </xf>
    <xf numFmtId="14" fontId="6" fillId="0" borderId="76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分析表42" xfId="31"/>
    <cellStyle name="标题" xfId="32"/>
    <cellStyle name="解释性文本" xfId="33"/>
    <cellStyle name="标题 1" xfId="34"/>
    <cellStyle name="常规 9" xfId="35"/>
    <cellStyle name="标题 2" xfId="36"/>
    <cellStyle name="常规_综合分析报表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_Sheet34_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4" xfId="67"/>
    <cellStyle name="常规_分析表31" xfId="68"/>
    <cellStyle name="常规 2" xfId="69"/>
    <cellStyle name="常规 3" xfId="70"/>
    <cellStyle name="常规 4" xfId="71"/>
    <cellStyle name="常规_Sheet32" xfId="72"/>
    <cellStyle name="常规_分析表29" xfId="73"/>
    <cellStyle name="常规_分析表3" xfId="74"/>
    <cellStyle name="常规_分析表30" xfId="75"/>
    <cellStyle name="常规_分析表35" xfId="76"/>
    <cellStyle name="超链接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32946;&#32479;&#35745;&#20998;&#26512;\2005&#24180;&#27827;&#21335;&#30465;&#20998;&#26512;&#36164;&#26009;&#34920;&#65288;&#32456;&#312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控制"/>
      <sheetName val="封面"/>
      <sheetName val="目录"/>
      <sheetName val="01各级各类情况"/>
      <sheetName val="03小学"/>
      <sheetName val="04小学学龄及在校生"/>
      <sheetName val="05农村小学"/>
      <sheetName val="06初中"/>
      <sheetName val="07农村初中"/>
      <sheetName val="08高中"/>
      <sheetName val="09农村高中"/>
      <sheetName val="10职业初中"/>
      <sheetName val="11农村职初"/>
      <sheetName val="12幼教"/>
      <sheetName val="13农村幼教"/>
      <sheetName val="14特教"/>
      <sheetName val="15中职"/>
      <sheetName val="16中专"/>
      <sheetName val="17成人中专"/>
      <sheetName val="18职高"/>
      <sheetName val="19成人中小学"/>
      <sheetName val="20扫盲班"/>
      <sheetName val="21成人培训"/>
      <sheetName val="22教育经费"/>
      <sheetName val="23入学率"/>
      <sheetName val="24毛入学率"/>
      <sheetName val="25保留率"/>
      <sheetName val="26辍学率"/>
      <sheetName val="27小学升学率"/>
      <sheetName val="28初中升学率"/>
      <sheetName val="29校均规模"/>
      <sheetName val="30班额"/>
      <sheetName val="31中学学历"/>
      <sheetName val="32小幼学历"/>
      <sheetName val="33中小学年龄"/>
      <sheetName val="34职称"/>
      <sheetName val="35生负"/>
      <sheetName val="36生均面积"/>
      <sheetName val="37农村生均面积"/>
      <sheetName val="38危房"/>
      <sheetName val="39图书"/>
      <sheetName val="40资产"/>
      <sheetName val="41仪器"/>
      <sheetName val="42在校生招生结构"/>
      <sheetName val="43万人中学生"/>
      <sheetName val="指标解释"/>
      <sheetName val="44高教在校生"/>
      <sheetName val="45高教专任教师"/>
      <sheetName val="46高教办学条件基本"/>
      <sheetName val="47高教办学条件监测"/>
      <sheetName val="48高教补充材料"/>
      <sheetName val="Sheet48"/>
      <sheetName val="Sheet47"/>
      <sheetName val="Sheet46"/>
      <sheetName val="Sheet45"/>
      <sheetName val="Sheet44"/>
      <sheetName val="Sheet43"/>
      <sheetName val="Sheet42"/>
      <sheetName val="Sheet41"/>
      <sheetName val="Sheet40"/>
      <sheetName val="Sheet39"/>
      <sheetName val="Sheet38"/>
      <sheetName val="Sheet37"/>
      <sheetName val="Sheet35"/>
      <sheetName val="Sheet36"/>
      <sheetName val="Sheet34"/>
      <sheetName val="Sheet33"/>
      <sheetName val="Sheet32"/>
      <sheetName val="Sheet31"/>
      <sheetName val="Sheet30"/>
      <sheetName val="Sheet29"/>
      <sheetName val="Sheet28"/>
      <sheetName val="Sheet27"/>
      <sheetName val="Sheet26"/>
      <sheetName val="Sheet25"/>
      <sheetName val="Sheet24"/>
      <sheetName val="Sheet23"/>
      <sheetName val="Sheet22"/>
      <sheetName val="Sheet21"/>
      <sheetName val="Sheet20"/>
      <sheetName val="Sheet19"/>
      <sheetName val="Sheet18"/>
      <sheetName val="Sheet17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Sheet5"/>
      <sheetName val="Sheet4"/>
      <sheetName val="Sheet3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G10" sqref="G10"/>
    </sheetView>
  </sheetViews>
  <sheetFormatPr defaultColWidth="9.00390625" defaultRowHeight="14.25"/>
  <cols>
    <col min="1" max="1" width="19.375" style="0" customWidth="1"/>
    <col min="2" max="2" width="20.25390625" style="0" customWidth="1"/>
    <col min="3" max="3" width="9.875" style="0" customWidth="1"/>
    <col min="4" max="4" width="15.375" style="0" customWidth="1"/>
    <col min="5" max="5" width="20.25390625" style="0" customWidth="1"/>
    <col min="6" max="6" width="11.50390625" style="0" customWidth="1"/>
  </cols>
  <sheetData>
    <row r="1" ht="37.5" customHeight="1"/>
    <row r="2" spans="1:6" ht="33.75">
      <c r="A2" s="470" t="s">
        <v>0</v>
      </c>
      <c r="B2" s="470"/>
      <c r="C2" s="470"/>
      <c r="D2" s="470"/>
      <c r="E2" s="470"/>
      <c r="F2" s="471"/>
    </row>
    <row r="3" spans="1:6" ht="14.25">
      <c r="A3" s="472"/>
      <c r="B3" s="472"/>
      <c r="C3" s="472"/>
      <c r="D3" s="472"/>
      <c r="E3" s="472"/>
      <c r="F3" s="472"/>
    </row>
    <row r="4" spans="1:6" ht="15" customHeight="1">
      <c r="A4" s="472"/>
      <c r="B4" s="472"/>
      <c r="C4" s="472"/>
      <c r="D4" s="472"/>
      <c r="E4" s="472"/>
      <c r="F4" s="472"/>
    </row>
    <row r="5" spans="1:6" ht="61.5">
      <c r="A5" s="473" t="s">
        <v>1</v>
      </c>
      <c r="B5" s="473"/>
      <c r="C5" s="473"/>
      <c r="D5" s="473"/>
      <c r="E5" s="473"/>
      <c r="F5" s="474"/>
    </row>
    <row r="8" ht="81" customHeight="1"/>
    <row r="9" spans="1:4" s="59" customFormat="1" ht="39" customHeight="1">
      <c r="A9" s="475" t="s">
        <v>2</v>
      </c>
      <c r="B9" s="476"/>
      <c r="C9" s="476"/>
      <c r="D9" s="476"/>
    </row>
    <row r="10" spans="1:5" s="59" customFormat="1" ht="39" customHeight="1">
      <c r="A10" s="475" t="s">
        <v>3</v>
      </c>
      <c r="B10" s="477"/>
      <c r="D10" s="59" t="s">
        <v>4</v>
      </c>
      <c r="E10" s="477"/>
    </row>
    <row r="11" s="59" customFormat="1" ht="24" customHeight="1"/>
    <row r="12" spans="2:4" s="59" customFormat="1" ht="33.75" customHeight="1">
      <c r="B12" s="478" t="s">
        <v>5</v>
      </c>
      <c r="C12" s="479">
        <v>44566</v>
      </c>
      <c r="D12" s="476"/>
    </row>
    <row r="13" spans="1:4" ht="31.5">
      <c r="A13" s="480"/>
      <c r="B13" s="480"/>
      <c r="C13" s="480"/>
      <c r="D13" s="480"/>
    </row>
  </sheetData>
  <sheetProtection/>
  <mergeCells count="4">
    <mergeCell ref="A2:E2"/>
    <mergeCell ref="A5:E5"/>
    <mergeCell ref="B9:D9"/>
    <mergeCell ref="C12:D12"/>
  </mergeCells>
  <printOptions horizontalCentered="1"/>
  <pageMargins left="0.75" right="0.55" top="0.59" bottom="0.59" header="0.51" footer="0.51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2"/>
  <sheetViews>
    <sheetView showZeros="0" workbookViewId="0" topLeftCell="A1">
      <selection activeCell="I9" sqref="I9"/>
    </sheetView>
  </sheetViews>
  <sheetFormatPr defaultColWidth="9.00390625" defaultRowHeight="14.25"/>
  <cols>
    <col min="1" max="9" width="9.00390625" style="27" customWidth="1"/>
    <col min="10" max="13" width="7.375" style="27" customWidth="1"/>
    <col min="14" max="16384" width="9.00390625" style="27" customWidth="1"/>
  </cols>
  <sheetData>
    <row r="1" spans="1:15" s="59" customFormat="1" ht="34.5" customHeight="1">
      <c r="A1" s="155" t="s">
        <v>115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ht="27" customHeight="1">
      <c r="O2" s="29" t="s">
        <v>116</v>
      </c>
    </row>
    <row r="3" spans="1:15" ht="28.5" customHeight="1">
      <c r="A3" s="355"/>
      <c r="B3" s="356"/>
      <c r="C3" s="356" t="s">
        <v>89</v>
      </c>
      <c r="D3" s="356" t="s">
        <v>91</v>
      </c>
      <c r="E3" s="356" t="s">
        <v>12</v>
      </c>
      <c r="F3" s="356" t="s">
        <v>13</v>
      </c>
      <c r="G3" s="356" t="s">
        <v>117</v>
      </c>
      <c r="H3" s="356"/>
      <c r="I3" s="356"/>
      <c r="J3" s="356"/>
      <c r="K3" s="356"/>
      <c r="L3" s="356"/>
      <c r="M3" s="356"/>
      <c r="N3" s="356" t="s">
        <v>75</v>
      </c>
      <c r="O3" s="369" t="s">
        <v>11</v>
      </c>
    </row>
    <row r="4" spans="1:15" ht="30" customHeight="1">
      <c r="A4" s="357"/>
      <c r="B4" s="358"/>
      <c r="C4" s="358"/>
      <c r="D4" s="358"/>
      <c r="E4" s="358"/>
      <c r="F4" s="358"/>
      <c r="G4" s="358" t="s">
        <v>45</v>
      </c>
      <c r="H4" s="358" t="s">
        <v>48</v>
      </c>
      <c r="I4" s="358" t="s">
        <v>76</v>
      </c>
      <c r="J4" s="358" t="s">
        <v>118</v>
      </c>
      <c r="K4" s="358" t="s">
        <v>119</v>
      </c>
      <c r="L4" s="358" t="s">
        <v>120</v>
      </c>
      <c r="M4" s="358" t="s">
        <v>121</v>
      </c>
      <c r="N4" s="358"/>
      <c r="O4" s="370"/>
    </row>
    <row r="5" spans="1:15" ht="21" customHeight="1">
      <c r="A5" s="359" t="s">
        <v>16</v>
      </c>
      <c r="B5" s="36"/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  <c r="M5" s="65">
        <v>11</v>
      </c>
      <c r="N5" s="65">
        <v>12</v>
      </c>
      <c r="O5" s="77">
        <v>13</v>
      </c>
    </row>
    <row r="6" spans="1:21" s="28" customFormat="1" ht="30" customHeight="1">
      <c r="A6" s="360" t="s">
        <v>54</v>
      </c>
      <c r="B6" s="361"/>
      <c r="C6" s="362">
        <v>2</v>
      </c>
      <c r="D6" s="362">
        <v>18</v>
      </c>
      <c r="E6" s="362">
        <v>214</v>
      </c>
      <c r="F6" s="362">
        <v>235</v>
      </c>
      <c r="G6" s="362">
        <v>1389</v>
      </c>
      <c r="H6" s="362">
        <v>479</v>
      </c>
      <c r="I6" s="362">
        <v>209</v>
      </c>
      <c r="J6" s="362">
        <v>0</v>
      </c>
      <c r="K6" s="362">
        <v>902</v>
      </c>
      <c r="L6" s="362">
        <v>317</v>
      </c>
      <c r="M6" s="362">
        <v>13</v>
      </c>
      <c r="N6" s="362">
        <v>48</v>
      </c>
      <c r="O6" s="371">
        <v>46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</row>
    <row r="7" spans="1:21" s="28" customFormat="1" ht="30" customHeight="1">
      <c r="A7" s="363" t="s">
        <v>122</v>
      </c>
      <c r="B7" s="364"/>
      <c r="C7" s="119">
        <v>2</v>
      </c>
      <c r="D7" s="119">
        <v>18</v>
      </c>
      <c r="E7" s="119">
        <v>53</v>
      </c>
      <c r="F7" s="119">
        <v>44</v>
      </c>
      <c r="G7" s="119">
        <v>210</v>
      </c>
      <c r="H7" s="119">
        <v>63</v>
      </c>
      <c r="I7" s="119">
        <v>175</v>
      </c>
      <c r="J7" s="119">
        <v>0</v>
      </c>
      <c r="K7" s="119">
        <v>19</v>
      </c>
      <c r="L7" s="119">
        <v>21</v>
      </c>
      <c r="M7" s="119">
        <v>13</v>
      </c>
      <c r="N7" s="119">
        <v>48</v>
      </c>
      <c r="O7" s="131">
        <v>46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</row>
    <row r="8" spans="1:21" s="28" customFormat="1" ht="30" customHeight="1">
      <c r="A8" s="363" t="s">
        <v>123</v>
      </c>
      <c r="B8" s="364"/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31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</row>
    <row r="9" spans="1:21" s="28" customFormat="1" ht="30" customHeight="1">
      <c r="A9" s="365" t="s">
        <v>124</v>
      </c>
      <c r="B9" s="366" t="s">
        <v>125</v>
      </c>
      <c r="C9" s="119">
        <v>0</v>
      </c>
      <c r="D9" s="119">
        <v>0</v>
      </c>
      <c r="E9" s="119">
        <v>68</v>
      </c>
      <c r="F9" s="119">
        <v>61</v>
      </c>
      <c r="G9" s="119">
        <v>567</v>
      </c>
      <c r="H9" s="119">
        <v>234</v>
      </c>
      <c r="I9" s="119">
        <v>14</v>
      </c>
      <c r="J9" s="119">
        <v>0</v>
      </c>
      <c r="K9" s="119">
        <v>567</v>
      </c>
      <c r="L9" s="119">
        <v>0</v>
      </c>
      <c r="M9" s="119">
        <v>0</v>
      </c>
      <c r="N9" s="119">
        <v>0</v>
      </c>
      <c r="O9" s="131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</row>
    <row r="10" spans="1:21" s="28" customFormat="1" ht="30" customHeight="1">
      <c r="A10" s="365"/>
      <c r="B10" s="366" t="s">
        <v>126</v>
      </c>
      <c r="C10" s="119">
        <v>0</v>
      </c>
      <c r="D10" s="119">
        <v>0</v>
      </c>
      <c r="E10" s="119">
        <v>25</v>
      </c>
      <c r="F10" s="119">
        <v>43</v>
      </c>
      <c r="G10" s="119">
        <v>316</v>
      </c>
      <c r="H10" s="119">
        <v>84</v>
      </c>
      <c r="I10" s="119">
        <v>0</v>
      </c>
      <c r="J10" s="119">
        <v>0</v>
      </c>
      <c r="K10" s="119">
        <v>316</v>
      </c>
      <c r="L10" s="119">
        <v>0</v>
      </c>
      <c r="M10" s="119">
        <v>0</v>
      </c>
      <c r="N10" s="119">
        <v>0</v>
      </c>
      <c r="O10" s="131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</row>
    <row r="11" spans="1:21" s="28" customFormat="1" ht="30" customHeight="1">
      <c r="A11" s="365" t="s">
        <v>127</v>
      </c>
      <c r="B11" s="366" t="s">
        <v>125</v>
      </c>
      <c r="C11" s="119">
        <v>0</v>
      </c>
      <c r="D11" s="119">
        <v>0</v>
      </c>
      <c r="E11" s="119">
        <v>42</v>
      </c>
      <c r="F11" s="119">
        <v>66</v>
      </c>
      <c r="G11" s="119">
        <v>193</v>
      </c>
      <c r="H11" s="119">
        <v>60</v>
      </c>
      <c r="I11" s="119">
        <v>20</v>
      </c>
      <c r="J11" s="119">
        <v>0</v>
      </c>
      <c r="K11" s="119">
        <v>0</v>
      </c>
      <c r="L11" s="119">
        <v>193</v>
      </c>
      <c r="M11" s="119">
        <v>0</v>
      </c>
      <c r="N11" s="119">
        <v>0</v>
      </c>
      <c r="O11" s="131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</row>
    <row r="12" spans="1:21" s="28" customFormat="1" ht="30" customHeight="1">
      <c r="A12" s="367"/>
      <c r="B12" s="368" t="s">
        <v>126</v>
      </c>
      <c r="C12" s="121">
        <v>0</v>
      </c>
      <c r="D12" s="121">
        <v>0</v>
      </c>
      <c r="E12" s="121">
        <v>26</v>
      </c>
      <c r="F12" s="121">
        <v>21</v>
      </c>
      <c r="G12" s="121">
        <v>103</v>
      </c>
      <c r="H12" s="121">
        <v>38</v>
      </c>
      <c r="I12" s="121">
        <v>0</v>
      </c>
      <c r="J12" s="121">
        <v>0</v>
      </c>
      <c r="K12" s="121">
        <v>0</v>
      </c>
      <c r="L12" s="121">
        <v>103</v>
      </c>
      <c r="M12" s="121">
        <v>0</v>
      </c>
      <c r="N12" s="121">
        <v>0</v>
      </c>
      <c r="O12" s="154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</row>
    <row r="13" s="28" customFormat="1" ht="12"/>
    <row r="14" s="28" customFormat="1" ht="11.25"/>
    <row r="15" s="28" customFormat="1" ht="11.25"/>
    <row r="16" s="28" customFormat="1" ht="11.25"/>
    <row r="17" s="28" customFormat="1" ht="11.25"/>
    <row r="18" s="28" customFormat="1" ht="11.25"/>
    <row r="19" s="28" customFormat="1" ht="11.25"/>
    <row r="20" s="28" customFormat="1" ht="11.25"/>
    <row r="21" s="28" customFormat="1" ht="11.25"/>
    <row r="22" s="28" customFormat="1" ht="11.25"/>
    <row r="23" s="28" customFormat="1" ht="11.25"/>
  </sheetData>
  <sheetProtection/>
  <mergeCells count="15">
    <mergeCell ref="A1:O1"/>
    <mergeCell ref="G3:M3"/>
    <mergeCell ref="A5:B5"/>
    <mergeCell ref="A6:B6"/>
    <mergeCell ref="A7:B7"/>
    <mergeCell ref="A8:B8"/>
    <mergeCell ref="A9:A10"/>
    <mergeCell ref="A11:A12"/>
    <mergeCell ref="C3:C4"/>
    <mergeCell ref="D3:D4"/>
    <mergeCell ref="E3:E4"/>
    <mergeCell ref="F3:F4"/>
    <mergeCell ref="N3:N4"/>
    <mergeCell ref="O3:O4"/>
    <mergeCell ref="A3:B4"/>
  </mergeCells>
  <printOptions/>
  <pageMargins left="0.7900000000000001" right="0.39" top="0.59" bottom="0.59" header="0.51" footer="0.51"/>
  <pageSetup horizontalDpi="200" verticalDpi="2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Zeros="0" workbookViewId="0" topLeftCell="A1">
      <selection activeCell="A6" sqref="A6:L10"/>
    </sheetView>
  </sheetViews>
  <sheetFormatPr defaultColWidth="9.00390625" defaultRowHeight="14.25"/>
  <cols>
    <col min="1" max="1" width="9.00390625" style="312" customWidth="1"/>
    <col min="2" max="11" width="10.125" style="109" customWidth="1"/>
    <col min="12" max="12" width="10.125" style="312" customWidth="1"/>
    <col min="13" max="16384" width="9.00390625" style="109" customWidth="1"/>
  </cols>
  <sheetData>
    <row r="1" spans="1:12" s="104" customFormat="1" ht="36.75" customHeight="1">
      <c r="A1" s="155" t="s">
        <v>128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="352" customFormat="1" ht="27" customHeight="1">
      <c r="L2" s="29" t="s">
        <v>129</v>
      </c>
    </row>
    <row r="3" spans="1:12" s="122" customFormat="1" ht="27.75" customHeight="1">
      <c r="A3" s="113" t="s">
        <v>130</v>
      </c>
      <c r="B3" s="114" t="s">
        <v>131</v>
      </c>
      <c r="C3" s="114" t="s">
        <v>132</v>
      </c>
      <c r="D3" s="114"/>
      <c r="E3" s="114" t="s">
        <v>133</v>
      </c>
      <c r="F3" s="114"/>
      <c r="G3" s="114" t="s">
        <v>134</v>
      </c>
      <c r="H3" s="114"/>
      <c r="I3" s="114" t="s">
        <v>124</v>
      </c>
      <c r="J3" s="114"/>
      <c r="K3" s="114" t="s">
        <v>135</v>
      </c>
      <c r="L3" s="146"/>
    </row>
    <row r="4" spans="1:12" s="122" customFormat="1" ht="27.75" customHeight="1">
      <c r="A4" s="115"/>
      <c r="B4" s="116"/>
      <c r="C4" s="353" t="s">
        <v>14</v>
      </c>
      <c r="D4" s="353" t="s">
        <v>136</v>
      </c>
      <c r="E4" s="353" t="s">
        <v>14</v>
      </c>
      <c r="F4" s="353" t="s">
        <v>136</v>
      </c>
      <c r="G4" s="353" t="s">
        <v>14</v>
      </c>
      <c r="H4" s="353" t="s">
        <v>136</v>
      </c>
      <c r="I4" s="353" t="s">
        <v>14</v>
      </c>
      <c r="J4" s="353" t="s">
        <v>136</v>
      </c>
      <c r="K4" s="353" t="s">
        <v>14</v>
      </c>
      <c r="L4" s="354" t="s">
        <v>136</v>
      </c>
    </row>
    <row r="5" spans="1:19" s="122" customFormat="1" ht="27.75" customHeight="1">
      <c r="A5" s="36" t="s">
        <v>16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65">
        <v>7</v>
      </c>
      <c r="I5" s="65">
        <v>8</v>
      </c>
      <c r="J5" s="65">
        <v>9</v>
      </c>
      <c r="K5" s="65">
        <v>10</v>
      </c>
      <c r="L5" s="77">
        <v>11</v>
      </c>
      <c r="M5" s="108"/>
      <c r="N5" s="108"/>
      <c r="O5" s="108"/>
      <c r="P5" s="108"/>
      <c r="Q5" s="108"/>
      <c r="R5" s="108"/>
      <c r="S5" s="108"/>
    </row>
    <row r="6" spans="1:12" s="108" customFormat="1" ht="27" customHeight="1">
      <c r="A6" s="322" t="s">
        <v>137</v>
      </c>
      <c r="B6" s="125">
        <v>197.1</v>
      </c>
      <c r="C6" s="40">
        <v>39161</v>
      </c>
      <c r="D6" s="125">
        <v>198.69</v>
      </c>
      <c r="E6" s="40">
        <v>76475</v>
      </c>
      <c r="F6" s="125">
        <v>388</v>
      </c>
      <c r="G6" s="40">
        <v>19477</v>
      </c>
      <c r="H6" s="125">
        <v>98.82</v>
      </c>
      <c r="I6" s="40">
        <v>171529</v>
      </c>
      <c r="J6" s="125">
        <v>870.26</v>
      </c>
      <c r="K6" s="40">
        <v>80504</v>
      </c>
      <c r="L6" s="164">
        <v>408.44</v>
      </c>
    </row>
    <row r="7" spans="1:12" s="108" customFormat="1" ht="27" customHeight="1">
      <c r="A7" s="118" t="s">
        <v>138</v>
      </c>
      <c r="B7" s="296">
        <v>24</v>
      </c>
      <c r="C7" s="119">
        <v>3385</v>
      </c>
      <c r="D7" s="296">
        <v>141.04</v>
      </c>
      <c r="E7" s="119">
        <v>8035</v>
      </c>
      <c r="F7" s="296">
        <v>334.79</v>
      </c>
      <c r="G7" s="119">
        <v>1858</v>
      </c>
      <c r="H7" s="296">
        <v>77.42</v>
      </c>
      <c r="I7" s="119">
        <v>16153</v>
      </c>
      <c r="J7" s="296">
        <v>673.04</v>
      </c>
      <c r="K7" s="119">
        <v>8806</v>
      </c>
      <c r="L7" s="299">
        <v>366.92</v>
      </c>
    </row>
    <row r="8" spans="1:12" s="108" customFormat="1" ht="27" customHeight="1">
      <c r="A8" s="118" t="s">
        <v>139</v>
      </c>
      <c r="B8" s="296">
        <v>54.9</v>
      </c>
      <c r="C8" s="119">
        <v>16787</v>
      </c>
      <c r="D8" s="296">
        <v>305.77</v>
      </c>
      <c r="E8" s="119">
        <v>20013</v>
      </c>
      <c r="F8" s="296">
        <v>364.54</v>
      </c>
      <c r="G8" s="119">
        <v>7026</v>
      </c>
      <c r="H8" s="296">
        <v>127.98</v>
      </c>
      <c r="I8" s="119">
        <v>48625</v>
      </c>
      <c r="J8" s="296">
        <v>885.7</v>
      </c>
      <c r="K8" s="119">
        <v>20437</v>
      </c>
      <c r="L8" s="299">
        <v>372.26</v>
      </c>
    </row>
    <row r="9" spans="1:12" s="108" customFormat="1" ht="27" customHeight="1">
      <c r="A9" s="118" t="s">
        <v>140</v>
      </c>
      <c r="B9" s="296">
        <v>24.9</v>
      </c>
      <c r="C9" s="119">
        <v>1668</v>
      </c>
      <c r="D9" s="296">
        <v>66.99</v>
      </c>
      <c r="E9" s="119">
        <v>6858</v>
      </c>
      <c r="F9" s="296">
        <v>275.42</v>
      </c>
      <c r="G9" s="119">
        <v>849</v>
      </c>
      <c r="H9" s="296">
        <v>34.1</v>
      </c>
      <c r="I9" s="119">
        <v>16374</v>
      </c>
      <c r="J9" s="296">
        <v>657.59</v>
      </c>
      <c r="K9" s="119">
        <v>9026</v>
      </c>
      <c r="L9" s="299">
        <v>362.49</v>
      </c>
    </row>
    <row r="10" spans="1:12" s="108" customFormat="1" ht="27" customHeight="1">
      <c r="A10" s="120" t="s">
        <v>141</v>
      </c>
      <c r="B10" s="305">
        <v>93.3</v>
      </c>
      <c r="C10" s="121">
        <v>17321</v>
      </c>
      <c r="D10" s="305">
        <v>185.65</v>
      </c>
      <c r="E10" s="121">
        <v>41569</v>
      </c>
      <c r="F10" s="305">
        <v>445.54</v>
      </c>
      <c r="G10" s="121">
        <v>9744</v>
      </c>
      <c r="H10" s="305">
        <v>104.44</v>
      </c>
      <c r="I10" s="121">
        <v>90377</v>
      </c>
      <c r="J10" s="305">
        <v>968.67</v>
      </c>
      <c r="K10" s="121">
        <v>42235</v>
      </c>
      <c r="L10" s="311">
        <v>452.68</v>
      </c>
    </row>
    <row r="11" spans="1:12" s="108" customFormat="1" ht="27" customHeight="1">
      <c r="A11" s="122"/>
      <c r="B11" s="328"/>
      <c r="D11" s="328"/>
      <c r="F11" s="328"/>
      <c r="H11" s="328"/>
      <c r="J11" s="328"/>
      <c r="L11" s="328"/>
    </row>
    <row r="12" spans="1:12" s="108" customFormat="1" ht="27" customHeight="1">
      <c r="A12" s="122"/>
      <c r="B12" s="328"/>
      <c r="D12" s="328"/>
      <c r="F12" s="328"/>
      <c r="H12" s="328"/>
      <c r="J12" s="328"/>
      <c r="L12" s="328"/>
    </row>
    <row r="13" spans="1:12" s="108" customFormat="1" ht="27" customHeight="1">
      <c r="A13" s="122"/>
      <c r="B13" s="328"/>
      <c r="D13" s="328"/>
      <c r="F13" s="328"/>
      <c r="H13" s="328"/>
      <c r="J13" s="328"/>
      <c r="L13" s="328"/>
    </row>
    <row r="14" spans="1:12" s="108" customFormat="1" ht="27" customHeight="1">
      <c r="A14" s="122"/>
      <c r="B14" s="328"/>
      <c r="D14" s="328"/>
      <c r="F14" s="328"/>
      <c r="H14" s="328"/>
      <c r="J14" s="328"/>
      <c r="L14" s="328"/>
    </row>
    <row r="15" spans="1:12" s="108" customFormat="1" ht="27" customHeight="1">
      <c r="A15" s="122"/>
      <c r="B15" s="328"/>
      <c r="D15" s="328"/>
      <c r="F15" s="328"/>
      <c r="H15" s="328"/>
      <c r="J15" s="328"/>
      <c r="L15" s="328"/>
    </row>
    <row r="16" spans="1:12" s="108" customFormat="1" ht="27" customHeight="1">
      <c r="A16" s="122"/>
      <c r="B16" s="328"/>
      <c r="D16" s="328"/>
      <c r="F16" s="328"/>
      <c r="H16" s="328"/>
      <c r="J16" s="328"/>
      <c r="L16" s="328"/>
    </row>
    <row r="17" spans="1:12" s="108" customFormat="1" ht="27" customHeight="1">
      <c r="A17" s="122"/>
      <c r="B17" s="328"/>
      <c r="D17" s="328"/>
      <c r="F17" s="328"/>
      <c r="H17" s="328"/>
      <c r="J17" s="328"/>
      <c r="L17" s="328"/>
    </row>
    <row r="18" spans="1:4" s="108" customFormat="1" ht="27" customHeight="1">
      <c r="A18" s="122"/>
      <c r="D18" s="328"/>
    </row>
    <row r="19" spans="1:4" s="108" customFormat="1" ht="27" customHeight="1">
      <c r="A19" s="122"/>
      <c r="D19" s="328"/>
    </row>
    <row r="20" spans="1:4" s="108" customFormat="1" ht="27" customHeight="1">
      <c r="A20" s="122"/>
      <c r="D20" s="328"/>
    </row>
    <row r="21" spans="1:4" s="108" customFormat="1" ht="27" customHeight="1">
      <c r="A21" s="122"/>
      <c r="D21" s="328"/>
    </row>
    <row r="22" s="108" customFormat="1" ht="27" customHeight="1">
      <c r="A22" s="122"/>
    </row>
    <row r="23" s="108" customFormat="1" ht="27" customHeight="1">
      <c r="A23" s="122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8">
    <mergeCell ref="A1:L1"/>
    <mergeCell ref="C3:D3"/>
    <mergeCell ref="E3:F3"/>
    <mergeCell ref="G3:H3"/>
    <mergeCell ref="I3:J3"/>
    <mergeCell ref="K3:L3"/>
    <mergeCell ref="A3:A4"/>
    <mergeCell ref="B3:B4"/>
  </mergeCells>
  <printOptions/>
  <pageMargins left="0.7900000000000001" right="0.39" top="0.59" bottom="0.59" header="0.51" footer="0.31"/>
  <pageSetup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Zeros="0" workbookViewId="0" topLeftCell="A1">
      <selection activeCell="K17" sqref="K17"/>
    </sheetView>
  </sheetViews>
  <sheetFormatPr defaultColWidth="9.00390625" defaultRowHeight="14.25"/>
  <cols>
    <col min="1" max="1" width="12.75390625" style="331" customWidth="1"/>
    <col min="2" max="2" width="8.875" style="332" customWidth="1"/>
    <col min="3" max="6" width="8.00390625" style="332" customWidth="1"/>
    <col min="7" max="7" width="5.875" style="332" customWidth="1"/>
    <col min="8" max="8" width="9.00390625" style="333" customWidth="1"/>
    <col min="9" max="13" width="8.00390625" style="332" customWidth="1"/>
    <col min="14" max="14" width="7.125" style="332" customWidth="1"/>
    <col min="15" max="15" width="9.00390625" style="333" customWidth="1"/>
    <col min="16" max="16384" width="9.00390625" style="27" customWidth="1"/>
  </cols>
  <sheetData>
    <row r="1" spans="1:15" s="59" customFormat="1" ht="36.75" customHeight="1">
      <c r="A1" s="334" t="s">
        <v>142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</row>
    <row r="2" spans="1:15" s="29" customFormat="1" ht="27" customHeight="1">
      <c r="A2" s="62"/>
      <c r="B2" s="185"/>
      <c r="C2" s="185"/>
      <c r="D2" s="185"/>
      <c r="E2" s="185"/>
      <c r="F2" s="185"/>
      <c r="G2" s="185"/>
      <c r="H2" s="75"/>
      <c r="I2" s="185"/>
      <c r="J2" s="185"/>
      <c r="K2" s="185"/>
      <c r="L2" s="185"/>
      <c r="M2" s="185"/>
      <c r="N2" s="185"/>
      <c r="O2" s="18"/>
    </row>
    <row r="3" spans="1:15" ht="26.25" customHeight="1">
      <c r="A3" s="335" t="s">
        <v>130</v>
      </c>
      <c r="B3" s="336" t="s">
        <v>143</v>
      </c>
      <c r="C3" s="336"/>
      <c r="D3" s="336"/>
      <c r="E3" s="336"/>
      <c r="F3" s="336"/>
      <c r="G3" s="336"/>
      <c r="H3" s="336"/>
      <c r="I3" s="336" t="s">
        <v>144</v>
      </c>
      <c r="J3" s="336"/>
      <c r="K3" s="336"/>
      <c r="L3" s="336"/>
      <c r="M3" s="336"/>
      <c r="N3" s="336"/>
      <c r="O3" s="349"/>
    </row>
    <row r="4" spans="1:15" ht="27" customHeight="1">
      <c r="A4" s="337"/>
      <c r="B4" s="338" t="s">
        <v>45</v>
      </c>
      <c r="C4" s="338" t="s">
        <v>132</v>
      </c>
      <c r="D4" s="339" t="s">
        <v>134</v>
      </c>
      <c r="E4" s="340"/>
      <c r="F4" s="340"/>
      <c r="G4" s="341"/>
      <c r="H4" s="342" t="s">
        <v>145</v>
      </c>
      <c r="I4" s="338" t="s">
        <v>45</v>
      </c>
      <c r="J4" s="338" t="s">
        <v>132</v>
      </c>
      <c r="K4" s="339" t="s">
        <v>134</v>
      </c>
      <c r="L4" s="340"/>
      <c r="M4" s="340"/>
      <c r="N4" s="341"/>
      <c r="O4" s="350" t="s">
        <v>145</v>
      </c>
    </row>
    <row r="5" spans="1:21" ht="26.25" customHeight="1">
      <c r="A5" s="9"/>
      <c r="B5" s="343"/>
      <c r="C5" s="343"/>
      <c r="D5" s="344" t="s">
        <v>45</v>
      </c>
      <c r="E5" s="344" t="s">
        <v>146</v>
      </c>
      <c r="F5" s="344" t="s">
        <v>147</v>
      </c>
      <c r="G5" s="344" t="s">
        <v>148</v>
      </c>
      <c r="H5" s="345"/>
      <c r="I5" s="343"/>
      <c r="J5" s="343"/>
      <c r="K5" s="343" t="s">
        <v>45</v>
      </c>
      <c r="L5" s="343" t="s">
        <v>146</v>
      </c>
      <c r="M5" s="343" t="s">
        <v>147</v>
      </c>
      <c r="N5" s="344" t="s">
        <v>148</v>
      </c>
      <c r="O5" s="351"/>
      <c r="P5" s="44"/>
      <c r="Q5" s="44"/>
      <c r="R5" s="44"/>
      <c r="S5" s="44"/>
      <c r="T5" s="44"/>
      <c r="U5" s="44"/>
    </row>
    <row r="6" spans="1:15" s="44" customFormat="1" ht="27" customHeight="1">
      <c r="A6" s="36" t="s">
        <v>16</v>
      </c>
      <c r="B6" s="346">
        <v>1</v>
      </c>
      <c r="C6" s="346">
        <v>2</v>
      </c>
      <c r="D6" s="346">
        <v>3</v>
      </c>
      <c r="E6" s="346">
        <v>4</v>
      </c>
      <c r="F6" s="346">
        <v>5</v>
      </c>
      <c r="G6" s="65">
        <v>6</v>
      </c>
      <c r="H6" s="346">
        <v>7</v>
      </c>
      <c r="I6" s="346">
        <v>8</v>
      </c>
      <c r="J6" s="346">
        <v>9</v>
      </c>
      <c r="K6" s="346">
        <v>10</v>
      </c>
      <c r="L6" s="346">
        <v>11</v>
      </c>
      <c r="M6" s="346">
        <v>11</v>
      </c>
      <c r="N6" s="77">
        <v>12</v>
      </c>
      <c r="O6" s="77">
        <v>13</v>
      </c>
    </row>
    <row r="7" spans="1:15" s="44" customFormat="1" ht="27" customHeight="1">
      <c r="A7" s="68" t="s">
        <v>137</v>
      </c>
      <c r="B7" s="69">
        <v>24580</v>
      </c>
      <c r="C7" s="69">
        <v>13086</v>
      </c>
      <c r="D7" s="69">
        <v>11494</v>
      </c>
      <c r="E7" s="69">
        <v>7963</v>
      </c>
      <c r="F7" s="69">
        <v>187</v>
      </c>
      <c r="G7" s="69">
        <v>3344</v>
      </c>
      <c r="H7" s="99">
        <f>D7/B7*100</f>
        <v>46.76159479251424</v>
      </c>
      <c r="I7" s="69">
        <f>J7+K7</f>
        <v>65152</v>
      </c>
      <c r="J7" s="69">
        <v>39161</v>
      </c>
      <c r="K7" s="69">
        <v>25991</v>
      </c>
      <c r="L7" s="69">
        <v>18873</v>
      </c>
      <c r="M7" s="69">
        <v>604</v>
      </c>
      <c r="N7" s="69">
        <v>6514</v>
      </c>
      <c r="O7" s="102">
        <f>K7/I7*100</f>
        <v>39.892865913555994</v>
      </c>
    </row>
    <row r="8" spans="1:15" s="44" customFormat="1" ht="27" customHeight="1">
      <c r="A8" s="68" t="s">
        <v>138</v>
      </c>
      <c r="B8" s="69">
        <v>1975</v>
      </c>
      <c r="C8" s="69">
        <v>1245</v>
      </c>
      <c r="D8" s="69">
        <v>730</v>
      </c>
      <c r="E8" s="69">
        <v>730</v>
      </c>
      <c r="F8" s="69">
        <v>0</v>
      </c>
      <c r="G8" s="69"/>
      <c r="H8" s="99">
        <f>D8/B8*100</f>
        <v>36.9620253164557</v>
      </c>
      <c r="I8" s="69">
        <f>J8+K8</f>
        <v>5243</v>
      </c>
      <c r="J8" s="69">
        <v>3385</v>
      </c>
      <c r="K8" s="69">
        <v>1858</v>
      </c>
      <c r="L8" s="69">
        <v>1638</v>
      </c>
      <c r="M8" s="69">
        <v>220</v>
      </c>
      <c r="N8" s="69"/>
      <c r="O8" s="102">
        <f>K8/I8*100</f>
        <v>35.43772649246614</v>
      </c>
    </row>
    <row r="9" spans="1:15" s="44" customFormat="1" ht="27" customHeight="1">
      <c r="A9" s="68" t="s">
        <v>139</v>
      </c>
      <c r="B9" s="69">
        <v>11633</v>
      </c>
      <c r="C9" s="69">
        <v>5571</v>
      </c>
      <c r="D9" s="69">
        <v>6062</v>
      </c>
      <c r="E9" s="69">
        <v>2531</v>
      </c>
      <c r="F9" s="69">
        <v>187</v>
      </c>
      <c r="G9" s="69">
        <v>3344</v>
      </c>
      <c r="H9" s="99">
        <f>D9/B9*100</f>
        <v>52.1103756554629</v>
      </c>
      <c r="I9" s="69">
        <f>J9+K9</f>
        <v>30327</v>
      </c>
      <c r="J9" s="69">
        <v>16787</v>
      </c>
      <c r="K9" s="69">
        <v>13540</v>
      </c>
      <c r="L9" s="69">
        <v>6642</v>
      </c>
      <c r="M9" s="69">
        <v>384</v>
      </c>
      <c r="N9" s="69">
        <v>6514</v>
      </c>
      <c r="O9" s="102">
        <f>K9/I9*100</f>
        <v>44.64668447258219</v>
      </c>
    </row>
    <row r="10" spans="1:15" s="44" customFormat="1" ht="27" customHeight="1">
      <c r="A10" s="68" t="s">
        <v>140</v>
      </c>
      <c r="B10" s="69">
        <v>1027</v>
      </c>
      <c r="C10" s="69">
        <v>515</v>
      </c>
      <c r="D10" s="69">
        <v>512</v>
      </c>
      <c r="E10" s="69">
        <v>512</v>
      </c>
      <c r="F10" s="69">
        <v>0</v>
      </c>
      <c r="G10" s="69"/>
      <c r="H10" s="99">
        <f>D10/B10*100</f>
        <v>49.8539435248296</v>
      </c>
      <c r="I10" s="69">
        <f>J10+K10</f>
        <v>2517</v>
      </c>
      <c r="J10" s="69">
        <v>1668</v>
      </c>
      <c r="K10" s="69">
        <v>849</v>
      </c>
      <c r="L10" s="69">
        <v>849</v>
      </c>
      <c r="M10" s="69">
        <v>0</v>
      </c>
      <c r="N10" s="69">
        <v>0</v>
      </c>
      <c r="O10" s="102">
        <f>K10/I10*100</f>
        <v>33.730631704410015</v>
      </c>
    </row>
    <row r="11" spans="1:15" s="44" customFormat="1" ht="27" customHeight="1">
      <c r="A11" s="70" t="s">
        <v>141</v>
      </c>
      <c r="B11" s="71">
        <v>9945</v>
      </c>
      <c r="C11" s="71">
        <v>5755</v>
      </c>
      <c r="D11" s="71">
        <v>4190</v>
      </c>
      <c r="E11" s="71">
        <v>4190</v>
      </c>
      <c r="F11" s="71">
        <v>0</v>
      </c>
      <c r="G11" s="285"/>
      <c r="H11" s="347">
        <f>D11/B11*100</f>
        <v>42.13172448466566</v>
      </c>
      <c r="I11" s="285">
        <f>J11+K11</f>
        <v>27065</v>
      </c>
      <c r="J11" s="71">
        <v>17321</v>
      </c>
      <c r="K11" s="71">
        <v>9744</v>
      </c>
      <c r="L11" s="71">
        <v>9744</v>
      </c>
      <c r="M11" s="71">
        <v>0</v>
      </c>
      <c r="N11" s="71">
        <v>0</v>
      </c>
      <c r="O11" s="165">
        <f>K11/I11*100</f>
        <v>36.00221688527619</v>
      </c>
    </row>
    <row r="12" spans="1:15" s="44" customFormat="1" ht="27" customHeight="1">
      <c r="A12" s="72" t="s">
        <v>149</v>
      </c>
      <c r="B12" s="73"/>
      <c r="C12" s="73"/>
      <c r="D12" s="73"/>
      <c r="E12" s="73"/>
      <c r="F12" s="73"/>
      <c r="G12" s="73"/>
      <c r="H12" s="101"/>
      <c r="I12" s="73"/>
      <c r="J12" s="73"/>
      <c r="K12" s="73"/>
      <c r="L12" s="73"/>
      <c r="M12" s="73"/>
      <c r="N12" s="73"/>
      <c r="O12" s="101"/>
    </row>
    <row r="13" spans="1:15" s="44" customFormat="1" ht="27" customHeight="1">
      <c r="A13" s="72"/>
      <c r="B13" s="73"/>
      <c r="C13" s="73"/>
      <c r="D13" s="73"/>
      <c r="E13" s="73"/>
      <c r="F13" s="73"/>
      <c r="G13" s="73"/>
      <c r="H13" s="101"/>
      <c r="I13" s="73"/>
      <c r="J13" s="73"/>
      <c r="K13" s="73"/>
      <c r="L13" s="73"/>
      <c r="M13" s="73"/>
      <c r="N13" s="73"/>
      <c r="O13" s="101"/>
    </row>
    <row r="14" spans="1:15" s="44" customFormat="1" ht="27" customHeight="1">
      <c r="A14" s="72"/>
      <c r="B14" s="73"/>
      <c r="C14" s="73"/>
      <c r="D14" s="73"/>
      <c r="E14" s="73"/>
      <c r="F14" s="73"/>
      <c r="G14" s="73"/>
      <c r="H14" s="348"/>
      <c r="I14" s="73"/>
      <c r="J14" s="73"/>
      <c r="K14" s="73"/>
      <c r="L14" s="73"/>
      <c r="M14" s="73"/>
      <c r="N14" s="73"/>
      <c r="O14" s="348"/>
    </row>
    <row r="15" spans="1:15" s="44" customFormat="1" ht="27" customHeight="1">
      <c r="A15" s="72"/>
      <c r="B15" s="73"/>
      <c r="C15" s="73"/>
      <c r="D15" s="73"/>
      <c r="E15" s="73"/>
      <c r="F15" s="73"/>
      <c r="G15" s="73"/>
      <c r="H15" s="348"/>
      <c r="I15" s="73"/>
      <c r="J15" s="73"/>
      <c r="K15" s="73"/>
      <c r="L15" s="73"/>
      <c r="M15" s="73"/>
      <c r="N15" s="73"/>
      <c r="O15" s="348"/>
    </row>
    <row r="16" spans="1:15" s="44" customFormat="1" ht="27" customHeight="1">
      <c r="A16" s="72"/>
      <c r="B16" s="73"/>
      <c r="C16" s="73"/>
      <c r="D16" s="73"/>
      <c r="E16" s="73"/>
      <c r="F16" s="73"/>
      <c r="G16" s="73"/>
      <c r="H16" s="348"/>
      <c r="I16" s="73"/>
      <c r="J16" s="73"/>
      <c r="K16" s="73"/>
      <c r="L16" s="73"/>
      <c r="M16" s="73"/>
      <c r="N16" s="73"/>
      <c r="O16" s="348"/>
    </row>
    <row r="17" spans="1:15" s="44" customFormat="1" ht="27" customHeight="1">
      <c r="A17" s="72"/>
      <c r="B17" s="73"/>
      <c r="C17" s="73"/>
      <c r="D17" s="73"/>
      <c r="E17" s="73"/>
      <c r="F17" s="73"/>
      <c r="G17" s="73"/>
      <c r="H17" s="348"/>
      <c r="I17" s="73"/>
      <c r="J17" s="73"/>
      <c r="K17" s="73"/>
      <c r="L17" s="73"/>
      <c r="M17" s="73"/>
      <c r="N17" s="73"/>
      <c r="O17" s="348"/>
    </row>
    <row r="18" spans="1:15" s="44" customFormat="1" ht="27" customHeight="1">
      <c r="A18" s="72"/>
      <c r="B18" s="73"/>
      <c r="C18" s="73"/>
      <c r="D18" s="73"/>
      <c r="E18" s="73"/>
      <c r="F18" s="73"/>
      <c r="G18" s="73"/>
      <c r="H18" s="348"/>
      <c r="I18" s="73"/>
      <c r="J18" s="73"/>
      <c r="K18" s="73"/>
      <c r="L18" s="73"/>
      <c r="M18" s="73"/>
      <c r="N18" s="73"/>
      <c r="O18" s="348"/>
    </row>
    <row r="19" spans="1:15" s="44" customFormat="1" ht="27" customHeight="1">
      <c r="A19" s="72"/>
      <c r="B19" s="73"/>
      <c r="C19" s="73"/>
      <c r="D19" s="73"/>
      <c r="E19" s="73"/>
      <c r="F19" s="73"/>
      <c r="G19" s="73"/>
      <c r="H19" s="348"/>
      <c r="I19" s="73"/>
      <c r="J19" s="73"/>
      <c r="K19" s="73"/>
      <c r="L19" s="73"/>
      <c r="M19" s="73"/>
      <c r="N19" s="73"/>
      <c r="O19" s="348"/>
    </row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</sheetData>
  <sheetProtection/>
  <mergeCells count="12">
    <mergeCell ref="A1:O1"/>
    <mergeCell ref="B3:H3"/>
    <mergeCell ref="I3:O3"/>
    <mergeCell ref="D4:G4"/>
    <mergeCell ref="K4:N4"/>
    <mergeCell ref="A3:A5"/>
    <mergeCell ref="B4:B5"/>
    <mergeCell ref="C4:C5"/>
    <mergeCell ref="H4:H5"/>
    <mergeCell ref="I4:I5"/>
    <mergeCell ref="J4:J5"/>
    <mergeCell ref="O4:O5"/>
  </mergeCells>
  <printOptions/>
  <pageMargins left="0.7900000000000001" right="0.39" top="0.59" bottom="0.59" header="0.51" footer="0.51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Zeros="0" workbookViewId="0" topLeftCell="A1">
      <selection activeCell="E13" sqref="E13"/>
    </sheetView>
  </sheetViews>
  <sheetFormatPr defaultColWidth="9.00390625" defaultRowHeight="14.25"/>
  <cols>
    <col min="1" max="1" width="10.625" style="109" customWidth="1"/>
    <col min="2" max="5" width="9.25390625" style="313" customWidth="1"/>
    <col min="6" max="7" width="9.25390625" style="109" customWidth="1"/>
    <col min="8" max="11" width="9.25390625" style="313" customWidth="1"/>
    <col min="12" max="13" width="9.25390625" style="109" customWidth="1"/>
    <col min="14" max="19" width="6.50390625" style="109" customWidth="1"/>
    <col min="20" max="16384" width="9.00390625" style="109" customWidth="1"/>
  </cols>
  <sheetData>
    <row r="1" spans="1:14" s="104" customFormat="1" ht="36.75" customHeight="1">
      <c r="A1" s="155" t="s">
        <v>150</v>
      </c>
      <c r="B1" s="314"/>
      <c r="C1" s="314"/>
      <c r="D1" s="314"/>
      <c r="E1" s="314"/>
      <c r="F1" s="155"/>
      <c r="G1" s="157"/>
      <c r="H1" s="315"/>
      <c r="I1" s="315"/>
      <c r="J1" s="315"/>
      <c r="K1" s="315"/>
      <c r="L1" s="157"/>
      <c r="M1" s="157"/>
      <c r="N1" s="133"/>
    </row>
    <row r="2" spans="1:14" s="105" customFormat="1" ht="27" customHeight="1">
      <c r="A2" s="112"/>
      <c r="B2" s="316"/>
      <c r="C2" s="316"/>
      <c r="D2" s="316"/>
      <c r="E2" s="316"/>
      <c r="F2" s="317"/>
      <c r="G2" s="317"/>
      <c r="H2" s="316"/>
      <c r="I2" s="316"/>
      <c r="J2" s="316"/>
      <c r="K2" s="316"/>
      <c r="L2" s="18" t="s">
        <v>151</v>
      </c>
      <c r="M2" s="18"/>
      <c r="N2" s="134"/>
    </row>
    <row r="3" spans="1:14" ht="31.5" customHeight="1">
      <c r="A3" s="113" t="s">
        <v>130</v>
      </c>
      <c r="B3" s="318" t="s">
        <v>152</v>
      </c>
      <c r="C3" s="318"/>
      <c r="D3" s="318" t="s">
        <v>153</v>
      </c>
      <c r="E3" s="318"/>
      <c r="F3" s="114" t="s">
        <v>154</v>
      </c>
      <c r="G3" s="114"/>
      <c r="H3" s="318" t="s">
        <v>155</v>
      </c>
      <c r="I3" s="318"/>
      <c r="J3" s="318" t="s">
        <v>156</v>
      </c>
      <c r="K3" s="318"/>
      <c r="L3" s="114" t="s">
        <v>157</v>
      </c>
      <c r="M3" s="146"/>
      <c r="N3" s="110"/>
    </row>
    <row r="4" spans="1:14" ht="27" customHeight="1">
      <c r="A4" s="302"/>
      <c r="B4" s="319" t="s">
        <v>54</v>
      </c>
      <c r="C4" s="319" t="s">
        <v>48</v>
      </c>
      <c r="D4" s="319" t="s">
        <v>54</v>
      </c>
      <c r="E4" s="319" t="s">
        <v>48</v>
      </c>
      <c r="F4" s="293" t="s">
        <v>54</v>
      </c>
      <c r="G4" s="293" t="s">
        <v>48</v>
      </c>
      <c r="H4" s="319" t="s">
        <v>54</v>
      </c>
      <c r="I4" s="319" t="s">
        <v>48</v>
      </c>
      <c r="J4" s="319" t="s">
        <v>54</v>
      </c>
      <c r="K4" s="319" t="s">
        <v>48</v>
      </c>
      <c r="L4" s="293" t="s">
        <v>54</v>
      </c>
      <c r="M4" s="298" t="s">
        <v>48</v>
      </c>
      <c r="N4" s="110"/>
    </row>
    <row r="5" spans="1:14" s="107" customFormat="1" ht="20.25" customHeight="1">
      <c r="A5" s="320" t="s">
        <v>16</v>
      </c>
      <c r="B5" s="321">
        <v>1</v>
      </c>
      <c r="C5" s="321">
        <v>2</v>
      </c>
      <c r="D5" s="321">
        <v>3</v>
      </c>
      <c r="E5" s="321">
        <v>4</v>
      </c>
      <c r="F5" s="10">
        <v>5</v>
      </c>
      <c r="G5" s="10">
        <v>6</v>
      </c>
      <c r="H5" s="321">
        <v>7</v>
      </c>
      <c r="I5" s="321">
        <v>8</v>
      </c>
      <c r="J5" s="321">
        <v>9</v>
      </c>
      <c r="K5" s="321">
        <v>10</v>
      </c>
      <c r="L5" s="10">
        <v>11</v>
      </c>
      <c r="M5" s="21">
        <v>12</v>
      </c>
      <c r="N5" s="139"/>
    </row>
    <row r="6" spans="1:19" s="108" customFormat="1" ht="27" customHeight="1">
      <c r="A6" s="322" t="s">
        <v>137</v>
      </c>
      <c r="B6" s="323">
        <v>73207</v>
      </c>
      <c r="C6" s="323">
        <v>32802</v>
      </c>
      <c r="D6" s="323">
        <v>73207</v>
      </c>
      <c r="E6" s="323">
        <v>32802</v>
      </c>
      <c r="F6" s="324">
        <v>100</v>
      </c>
      <c r="G6" s="324">
        <v>100</v>
      </c>
      <c r="H6" s="323">
        <v>169765</v>
      </c>
      <c r="I6" s="323">
        <v>78140</v>
      </c>
      <c r="J6" s="323">
        <v>169765</v>
      </c>
      <c r="K6" s="323">
        <v>78140</v>
      </c>
      <c r="L6" s="324">
        <v>100</v>
      </c>
      <c r="M6" s="329">
        <v>100</v>
      </c>
      <c r="N6" s="108">
        <v>0</v>
      </c>
      <c r="O6" s="108">
        <v>0</v>
      </c>
      <c r="P6" s="108">
        <v>0</v>
      </c>
      <c r="Q6" s="108">
        <v>0</v>
      </c>
      <c r="R6" s="108">
        <v>0</v>
      </c>
      <c r="S6" s="108">
        <v>0</v>
      </c>
    </row>
    <row r="7" spans="1:19" s="108" customFormat="1" ht="27" customHeight="1">
      <c r="A7" s="118" t="s">
        <v>138</v>
      </c>
      <c r="B7" s="325">
        <v>7365</v>
      </c>
      <c r="C7" s="325">
        <v>3298</v>
      </c>
      <c r="D7" s="325">
        <v>7365</v>
      </c>
      <c r="E7" s="325">
        <v>3298</v>
      </c>
      <c r="F7" s="296">
        <v>100</v>
      </c>
      <c r="G7" s="296">
        <v>100</v>
      </c>
      <c r="H7" s="325">
        <v>16026</v>
      </c>
      <c r="I7" s="325">
        <v>7290</v>
      </c>
      <c r="J7" s="325">
        <v>16026</v>
      </c>
      <c r="K7" s="325">
        <v>7290</v>
      </c>
      <c r="L7" s="296">
        <v>100</v>
      </c>
      <c r="M7" s="299">
        <v>100</v>
      </c>
      <c r="N7" s="108">
        <v>0</v>
      </c>
      <c r="O7" s="108">
        <v>0</v>
      </c>
      <c r="P7" s="108">
        <v>0</v>
      </c>
      <c r="Q7" s="328">
        <v>0</v>
      </c>
      <c r="R7" s="328">
        <v>0</v>
      </c>
      <c r="S7" s="328">
        <v>0</v>
      </c>
    </row>
    <row r="8" spans="1:19" s="108" customFormat="1" ht="27" customHeight="1">
      <c r="A8" s="118" t="s">
        <v>139</v>
      </c>
      <c r="B8" s="325">
        <v>18855</v>
      </c>
      <c r="C8" s="325">
        <v>8729</v>
      </c>
      <c r="D8" s="325">
        <v>18855</v>
      </c>
      <c r="E8" s="325">
        <v>8729</v>
      </c>
      <c r="F8" s="296">
        <v>100</v>
      </c>
      <c r="G8" s="296">
        <v>100</v>
      </c>
      <c r="H8" s="325">
        <v>47892</v>
      </c>
      <c r="I8" s="325">
        <v>21861</v>
      </c>
      <c r="J8" s="325">
        <v>47892</v>
      </c>
      <c r="K8" s="325">
        <v>21861</v>
      </c>
      <c r="L8" s="296">
        <v>100</v>
      </c>
      <c r="M8" s="299">
        <v>100</v>
      </c>
      <c r="N8" s="108">
        <v>0</v>
      </c>
      <c r="O8" s="108">
        <v>0</v>
      </c>
      <c r="P8" s="108">
        <v>0</v>
      </c>
      <c r="Q8" s="328">
        <v>0</v>
      </c>
      <c r="R8" s="328">
        <v>0</v>
      </c>
      <c r="S8" s="328">
        <v>0</v>
      </c>
    </row>
    <row r="9" spans="1:19" s="108" customFormat="1" ht="27" customHeight="1">
      <c r="A9" s="118" t="s">
        <v>140</v>
      </c>
      <c r="B9" s="325">
        <v>6303</v>
      </c>
      <c r="C9" s="325">
        <v>2895</v>
      </c>
      <c r="D9" s="325">
        <v>6303</v>
      </c>
      <c r="E9" s="325">
        <v>2895</v>
      </c>
      <c r="F9" s="296">
        <v>100</v>
      </c>
      <c r="G9" s="296">
        <v>100</v>
      </c>
      <c r="H9" s="325">
        <v>16004</v>
      </c>
      <c r="I9" s="325">
        <v>7623</v>
      </c>
      <c r="J9" s="325">
        <v>16004</v>
      </c>
      <c r="K9" s="325">
        <v>7623</v>
      </c>
      <c r="L9" s="296">
        <v>100</v>
      </c>
      <c r="M9" s="299">
        <v>100</v>
      </c>
      <c r="N9" s="108">
        <v>0</v>
      </c>
      <c r="O9" s="108">
        <v>0</v>
      </c>
      <c r="P9" s="108">
        <v>0</v>
      </c>
      <c r="Q9" s="328">
        <v>0</v>
      </c>
      <c r="R9" s="328">
        <v>0</v>
      </c>
      <c r="S9" s="328">
        <v>0</v>
      </c>
    </row>
    <row r="10" spans="1:19" s="108" customFormat="1" ht="27" customHeight="1">
      <c r="A10" s="120" t="s">
        <v>141</v>
      </c>
      <c r="B10" s="326">
        <v>40684</v>
      </c>
      <c r="C10" s="326">
        <v>17880</v>
      </c>
      <c r="D10" s="326">
        <v>40684</v>
      </c>
      <c r="E10" s="326">
        <v>17880</v>
      </c>
      <c r="F10" s="305">
        <v>100</v>
      </c>
      <c r="G10" s="305">
        <v>100</v>
      </c>
      <c r="H10" s="326">
        <v>89843</v>
      </c>
      <c r="I10" s="326">
        <v>41366</v>
      </c>
      <c r="J10" s="326">
        <v>89843</v>
      </c>
      <c r="K10" s="326">
        <v>41366</v>
      </c>
      <c r="L10" s="305">
        <v>100</v>
      </c>
      <c r="M10" s="311">
        <v>100</v>
      </c>
      <c r="N10" s="108">
        <v>0</v>
      </c>
      <c r="O10" s="108">
        <v>0</v>
      </c>
      <c r="P10" s="108">
        <v>0</v>
      </c>
      <c r="Q10" s="328">
        <v>0</v>
      </c>
      <c r="R10" s="328">
        <v>0</v>
      </c>
      <c r="S10" s="328">
        <v>0</v>
      </c>
    </row>
    <row r="11" spans="1:19" s="108" customFormat="1" ht="27" customHeight="1">
      <c r="A11" s="122"/>
      <c r="B11" s="327"/>
      <c r="C11" s="327"/>
      <c r="D11" s="327"/>
      <c r="E11" s="327"/>
      <c r="F11" s="328"/>
      <c r="G11" s="328"/>
      <c r="H11" s="327"/>
      <c r="I11" s="327"/>
      <c r="J11" s="327"/>
      <c r="K11" s="327"/>
      <c r="L11" s="328"/>
      <c r="M11" s="328"/>
      <c r="Q11" s="328"/>
      <c r="R11" s="328"/>
      <c r="S11" s="328"/>
    </row>
    <row r="12" spans="1:19" s="108" customFormat="1" ht="27" customHeight="1">
      <c r="A12" s="122"/>
      <c r="B12" s="327"/>
      <c r="C12" s="327"/>
      <c r="D12" s="327"/>
      <c r="E12" s="327"/>
      <c r="F12" s="328"/>
      <c r="G12" s="328"/>
      <c r="H12" s="327"/>
      <c r="I12" s="327"/>
      <c r="J12" s="327"/>
      <c r="K12" s="327"/>
      <c r="L12" s="328"/>
      <c r="M12" s="328"/>
      <c r="Q12" s="328"/>
      <c r="R12" s="328"/>
      <c r="S12" s="328"/>
    </row>
    <row r="13" spans="1:19" s="108" customFormat="1" ht="27" customHeight="1">
      <c r="A13" s="122"/>
      <c r="B13" s="327"/>
      <c r="C13" s="327"/>
      <c r="D13" s="327"/>
      <c r="E13" s="327"/>
      <c r="F13" s="328"/>
      <c r="G13" s="328"/>
      <c r="H13" s="327"/>
      <c r="I13" s="327"/>
      <c r="J13" s="327"/>
      <c r="K13" s="327"/>
      <c r="L13" s="328"/>
      <c r="M13" s="328"/>
      <c r="Q13" s="328"/>
      <c r="R13" s="328"/>
      <c r="S13" s="328"/>
    </row>
    <row r="14" spans="1:19" s="108" customFormat="1" ht="27" customHeight="1">
      <c r="A14" s="122"/>
      <c r="B14" s="327"/>
      <c r="C14" s="327"/>
      <c r="D14" s="327"/>
      <c r="E14" s="327"/>
      <c r="F14" s="328"/>
      <c r="G14" s="328"/>
      <c r="H14" s="327"/>
      <c r="I14" s="327"/>
      <c r="J14" s="327"/>
      <c r="K14" s="327"/>
      <c r="L14" s="328"/>
      <c r="M14" s="328"/>
      <c r="Q14" s="328"/>
      <c r="R14" s="328"/>
      <c r="S14" s="328"/>
    </row>
    <row r="15" spans="1:19" s="108" customFormat="1" ht="27" customHeight="1">
      <c r="A15" s="122"/>
      <c r="B15" s="327"/>
      <c r="C15" s="327"/>
      <c r="D15" s="327"/>
      <c r="E15" s="327"/>
      <c r="F15" s="328"/>
      <c r="G15" s="328"/>
      <c r="H15" s="327"/>
      <c r="I15" s="327"/>
      <c r="J15" s="327"/>
      <c r="K15" s="327"/>
      <c r="L15" s="328"/>
      <c r="M15" s="328"/>
      <c r="Q15" s="328"/>
      <c r="R15" s="328"/>
      <c r="S15" s="328"/>
    </row>
    <row r="16" spans="1:19" s="108" customFormat="1" ht="27" customHeight="1">
      <c r="A16" s="122"/>
      <c r="B16" s="327"/>
      <c r="C16" s="327"/>
      <c r="D16" s="327"/>
      <c r="E16" s="327"/>
      <c r="F16" s="328"/>
      <c r="G16" s="328"/>
      <c r="H16" s="327"/>
      <c r="I16" s="327"/>
      <c r="J16" s="327"/>
      <c r="K16" s="327"/>
      <c r="L16" s="328"/>
      <c r="M16" s="328"/>
      <c r="Q16" s="328"/>
      <c r="R16" s="328"/>
      <c r="S16" s="328"/>
    </row>
    <row r="17" spans="1:19" s="108" customFormat="1" ht="27" customHeight="1">
      <c r="A17" s="122"/>
      <c r="B17" s="327"/>
      <c r="C17" s="327"/>
      <c r="D17" s="327"/>
      <c r="E17" s="327"/>
      <c r="F17" s="328"/>
      <c r="G17" s="328"/>
      <c r="H17" s="327"/>
      <c r="I17" s="327"/>
      <c r="J17" s="327"/>
      <c r="K17" s="327"/>
      <c r="L17" s="328"/>
      <c r="M17" s="328"/>
      <c r="Q17" s="328"/>
      <c r="R17" s="328"/>
      <c r="S17" s="328"/>
    </row>
    <row r="18" spans="1:19" s="108" customFormat="1" ht="27.75" customHeight="1">
      <c r="A18" s="122"/>
      <c r="B18" s="327"/>
      <c r="C18" s="327"/>
      <c r="D18" s="327"/>
      <c r="E18" s="327"/>
      <c r="H18" s="327"/>
      <c r="I18" s="327"/>
      <c r="J18" s="327"/>
      <c r="K18" s="327"/>
      <c r="L18" s="328"/>
      <c r="M18" s="328"/>
      <c r="Q18" s="328"/>
      <c r="R18" s="328"/>
      <c r="S18" s="328"/>
    </row>
    <row r="19" spans="1:19" s="108" customFormat="1" ht="27" customHeight="1">
      <c r="A19" s="122"/>
      <c r="B19" s="327"/>
      <c r="C19" s="327"/>
      <c r="D19" s="327"/>
      <c r="E19" s="327"/>
      <c r="H19" s="327"/>
      <c r="I19" s="327"/>
      <c r="J19" s="327"/>
      <c r="K19" s="327"/>
      <c r="L19" s="328"/>
      <c r="M19" s="328"/>
      <c r="Q19" s="328"/>
      <c r="R19" s="328"/>
      <c r="S19" s="328"/>
    </row>
    <row r="20" spans="2:13" s="312" customFormat="1" ht="27" customHeight="1">
      <c r="B20" s="327"/>
      <c r="C20" s="327"/>
      <c r="D20" s="327"/>
      <c r="E20" s="327"/>
      <c r="H20" s="327"/>
      <c r="I20" s="327"/>
      <c r="J20" s="327"/>
      <c r="K20" s="327"/>
      <c r="L20" s="330"/>
      <c r="M20" s="330"/>
    </row>
    <row r="21" spans="2:11" s="312" customFormat="1" ht="27" customHeight="1">
      <c r="B21" s="327"/>
      <c r="C21" s="327"/>
      <c r="D21" s="327"/>
      <c r="E21" s="327"/>
      <c r="H21" s="327"/>
      <c r="I21" s="327"/>
      <c r="J21" s="327"/>
      <c r="K21" s="327"/>
    </row>
    <row r="22" spans="2:11" s="312" customFormat="1" ht="27" customHeight="1">
      <c r="B22" s="327"/>
      <c r="C22" s="327"/>
      <c r="D22" s="327"/>
      <c r="E22" s="327"/>
      <c r="H22" s="327"/>
      <c r="I22" s="327"/>
      <c r="J22" s="327"/>
      <c r="K22" s="327"/>
    </row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9">
    <mergeCell ref="A1:M1"/>
    <mergeCell ref="L2:M2"/>
    <mergeCell ref="B3:C3"/>
    <mergeCell ref="D3:E3"/>
    <mergeCell ref="F3:G3"/>
    <mergeCell ref="H3:I3"/>
    <mergeCell ref="J3:K3"/>
    <mergeCell ref="L3:M3"/>
    <mergeCell ref="A3:A4"/>
  </mergeCells>
  <printOptions/>
  <pageMargins left="0.7900000000000001" right="0.39" top="0.59" bottom="0.59" header="0.31" footer="0.2"/>
  <pageSetup fitToHeight="1" fitToWidth="1" horizontalDpi="600" verticalDpi="600" orientation="landscape" paperSize="9" scale="7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Zeros="0" workbookViewId="0" topLeftCell="A1">
      <selection activeCell="I14" sqref="I14"/>
    </sheetView>
  </sheetViews>
  <sheetFormatPr defaultColWidth="6.375" defaultRowHeight="29.25" customHeight="1"/>
  <cols>
    <col min="1" max="1" width="9.50390625" style="0" customWidth="1"/>
    <col min="2" max="13" width="8.125" style="0" customWidth="1"/>
    <col min="14" max="18" width="6.375" style="300" customWidth="1"/>
  </cols>
  <sheetData>
    <row r="1" spans="1:13" ht="36.75" customHeight="1">
      <c r="A1" s="155" t="s">
        <v>158</v>
      </c>
      <c r="B1" s="155"/>
      <c r="C1" s="155"/>
      <c r="D1" s="155"/>
      <c r="E1" s="155"/>
      <c r="F1" s="155"/>
      <c r="G1" s="157"/>
      <c r="H1" s="157"/>
      <c r="I1" s="157"/>
      <c r="J1" s="157"/>
      <c r="K1" s="157"/>
      <c r="L1" s="157"/>
      <c r="M1" s="157"/>
    </row>
    <row r="2" spans="2:18" s="27" customFormat="1" ht="27" customHeight="1">
      <c r="B2" s="29"/>
      <c r="C2" s="29"/>
      <c r="D2" s="301"/>
      <c r="E2" s="301"/>
      <c r="F2" s="75"/>
      <c r="G2" s="75"/>
      <c r="H2" s="29"/>
      <c r="I2" s="29"/>
      <c r="J2" s="301"/>
      <c r="K2" s="301"/>
      <c r="L2" s="18" t="s">
        <v>159</v>
      </c>
      <c r="M2" s="18"/>
      <c r="N2" s="309"/>
      <c r="O2" s="309"/>
      <c r="P2" s="309"/>
      <c r="Q2" s="309"/>
      <c r="R2" s="309"/>
    </row>
    <row r="3" spans="1:13" ht="29.25" customHeight="1">
      <c r="A3" s="113" t="s">
        <v>130</v>
      </c>
      <c r="B3" s="114" t="s">
        <v>160</v>
      </c>
      <c r="C3" s="114"/>
      <c r="D3" s="114"/>
      <c r="E3" s="114"/>
      <c r="F3" s="114"/>
      <c r="G3" s="114"/>
      <c r="H3" s="114" t="s">
        <v>161</v>
      </c>
      <c r="I3" s="114"/>
      <c r="J3" s="114"/>
      <c r="K3" s="114"/>
      <c r="L3" s="114"/>
      <c r="M3" s="146"/>
    </row>
    <row r="4" spans="1:13" ht="29.25" customHeight="1">
      <c r="A4" s="302"/>
      <c r="B4" s="293" t="s">
        <v>162</v>
      </c>
      <c r="C4" s="293"/>
      <c r="D4" s="293" t="s">
        <v>163</v>
      </c>
      <c r="E4" s="293"/>
      <c r="F4" s="293" t="s">
        <v>164</v>
      </c>
      <c r="G4" s="293"/>
      <c r="H4" s="293" t="s">
        <v>162</v>
      </c>
      <c r="I4" s="293"/>
      <c r="J4" s="293" t="s">
        <v>163</v>
      </c>
      <c r="K4" s="293"/>
      <c r="L4" s="293" t="s">
        <v>164</v>
      </c>
      <c r="M4" s="298"/>
    </row>
    <row r="5" spans="1:13" ht="29.25" customHeight="1">
      <c r="A5" s="115"/>
      <c r="B5" s="116" t="s">
        <v>54</v>
      </c>
      <c r="C5" s="116" t="s">
        <v>48</v>
      </c>
      <c r="D5" s="116" t="s">
        <v>54</v>
      </c>
      <c r="E5" s="116" t="s">
        <v>48</v>
      </c>
      <c r="F5" s="116" t="s">
        <v>54</v>
      </c>
      <c r="G5" s="116" t="s">
        <v>48</v>
      </c>
      <c r="H5" s="116" t="s">
        <v>54</v>
      </c>
      <c r="I5" s="116" t="s">
        <v>48</v>
      </c>
      <c r="J5" s="116" t="s">
        <v>54</v>
      </c>
      <c r="K5" s="116" t="s">
        <v>48</v>
      </c>
      <c r="L5" s="116" t="s">
        <v>165</v>
      </c>
      <c r="M5" s="152" t="s">
        <v>48</v>
      </c>
    </row>
    <row r="6" spans="1:18" s="28" customFormat="1" ht="27" customHeight="1">
      <c r="A6" s="36" t="s">
        <v>16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77">
        <v>12</v>
      </c>
      <c r="N6" s="310"/>
      <c r="O6" s="310"/>
      <c r="P6" s="310"/>
      <c r="Q6" s="310"/>
      <c r="R6" s="310"/>
    </row>
    <row r="7" spans="1:18" s="28" customFormat="1" ht="27" customHeight="1">
      <c r="A7" s="303" t="s">
        <v>137</v>
      </c>
      <c r="B7" s="173">
        <v>74161</v>
      </c>
      <c r="C7" s="173">
        <v>32879</v>
      </c>
      <c r="D7" s="173">
        <v>51</v>
      </c>
      <c r="E7" s="173">
        <v>13</v>
      </c>
      <c r="F7" s="296">
        <v>0.07</v>
      </c>
      <c r="G7" s="296">
        <v>0.04</v>
      </c>
      <c r="H7" s="173">
        <v>167201</v>
      </c>
      <c r="I7" s="173">
        <v>75958</v>
      </c>
      <c r="J7" s="173">
        <v>-189</v>
      </c>
      <c r="K7" s="173">
        <v>36</v>
      </c>
      <c r="L7" s="296">
        <v>-0.11</v>
      </c>
      <c r="M7" s="299">
        <v>0.05</v>
      </c>
      <c r="N7" s="310"/>
      <c r="O7" s="310"/>
      <c r="P7" s="310"/>
      <c r="Q7" s="310"/>
      <c r="R7" s="310"/>
    </row>
    <row r="8" spans="1:18" s="28" customFormat="1" ht="27" customHeight="1">
      <c r="A8" s="41" t="s">
        <v>138</v>
      </c>
      <c r="B8" s="14">
        <v>7427</v>
      </c>
      <c r="C8" s="14">
        <v>3353</v>
      </c>
      <c r="D8" s="304">
        <v>-4</v>
      </c>
      <c r="E8" s="304">
        <v>-4</v>
      </c>
      <c r="F8" s="99">
        <v>0</v>
      </c>
      <c r="G8" s="99">
        <v>0</v>
      </c>
      <c r="H8" s="14">
        <v>16395</v>
      </c>
      <c r="I8" s="14">
        <v>7417</v>
      </c>
      <c r="J8" s="304">
        <v>-19</v>
      </c>
      <c r="K8" s="304">
        <v>4</v>
      </c>
      <c r="L8" s="99">
        <v>-0.12</v>
      </c>
      <c r="M8" s="102">
        <v>0.05</v>
      </c>
      <c r="N8" s="310"/>
      <c r="O8" s="310"/>
      <c r="P8" s="310"/>
      <c r="Q8" s="310"/>
      <c r="R8" s="310"/>
    </row>
    <row r="9" spans="1:18" s="28" customFormat="1" ht="27" customHeight="1">
      <c r="A9" s="41" t="s">
        <v>139</v>
      </c>
      <c r="B9" s="14">
        <v>18560</v>
      </c>
      <c r="C9" s="14">
        <v>8538</v>
      </c>
      <c r="D9" s="304">
        <v>-47</v>
      </c>
      <c r="E9" s="304">
        <v>14</v>
      </c>
      <c r="F9" s="99">
        <v>0</v>
      </c>
      <c r="G9" s="99">
        <v>0.16</v>
      </c>
      <c r="H9" s="14">
        <v>45741</v>
      </c>
      <c r="I9" s="14">
        <v>20698</v>
      </c>
      <c r="J9" s="304">
        <v>-12</v>
      </c>
      <c r="K9" s="304">
        <v>6</v>
      </c>
      <c r="L9" s="99">
        <v>-0.03</v>
      </c>
      <c r="M9" s="102">
        <v>0.03</v>
      </c>
      <c r="N9" s="310"/>
      <c r="O9" s="310"/>
      <c r="P9" s="310"/>
      <c r="Q9" s="310"/>
      <c r="R9" s="310"/>
    </row>
    <row r="10" spans="1:18" s="28" customFormat="1" ht="27" customHeight="1">
      <c r="A10" s="41" t="s">
        <v>140</v>
      </c>
      <c r="B10" s="14">
        <v>6379</v>
      </c>
      <c r="C10" s="14">
        <v>2935</v>
      </c>
      <c r="D10" s="304">
        <v>1</v>
      </c>
      <c r="E10" s="304">
        <v>-1</v>
      </c>
      <c r="F10" s="99">
        <v>0.02</v>
      </c>
      <c r="G10" s="99">
        <v>0</v>
      </c>
      <c r="H10" s="14">
        <v>15947</v>
      </c>
      <c r="I10" s="14">
        <v>7552</v>
      </c>
      <c r="J10" s="304">
        <v>-22</v>
      </c>
      <c r="K10" s="304">
        <v>0</v>
      </c>
      <c r="L10" s="99">
        <v>-0.14</v>
      </c>
      <c r="M10" s="102">
        <v>0</v>
      </c>
      <c r="N10" s="310"/>
      <c r="O10" s="310"/>
      <c r="P10" s="310"/>
      <c r="Q10" s="310"/>
      <c r="R10" s="310"/>
    </row>
    <row r="11" spans="1:18" s="108" customFormat="1" ht="27" customHeight="1">
      <c r="A11" s="120" t="s">
        <v>141</v>
      </c>
      <c r="B11" s="121">
        <v>41795</v>
      </c>
      <c r="C11" s="121">
        <v>18053</v>
      </c>
      <c r="D11" s="121">
        <v>101</v>
      </c>
      <c r="E11" s="121">
        <v>4</v>
      </c>
      <c r="F11" s="305">
        <v>0.24</v>
      </c>
      <c r="G11" s="305">
        <v>0.02</v>
      </c>
      <c r="H11" s="121">
        <v>89118</v>
      </c>
      <c r="I11" s="121">
        <v>40291</v>
      </c>
      <c r="J11" s="121">
        <v>-136</v>
      </c>
      <c r="K11" s="121">
        <v>26</v>
      </c>
      <c r="L11" s="305">
        <v>-0.15</v>
      </c>
      <c r="M11" s="311">
        <v>0.06</v>
      </c>
      <c r="N11" s="141"/>
      <c r="O11" s="141"/>
      <c r="P11" s="141"/>
      <c r="Q11" s="141"/>
      <c r="R11" s="141"/>
    </row>
    <row r="12" spans="2:18" s="28" customFormat="1" ht="27" customHeight="1">
      <c r="B12" s="44"/>
      <c r="C12" s="44"/>
      <c r="D12" s="306"/>
      <c r="E12" s="306"/>
      <c r="F12" s="101"/>
      <c r="G12" s="101"/>
      <c r="H12" s="44"/>
      <c r="I12" s="44"/>
      <c r="J12" s="306"/>
      <c r="K12" s="306"/>
      <c r="L12" s="101"/>
      <c r="M12" s="101"/>
      <c r="N12" s="310"/>
      <c r="O12" s="310"/>
      <c r="P12" s="310"/>
      <c r="Q12" s="310"/>
      <c r="R12" s="310"/>
    </row>
    <row r="13" spans="2:18" s="28" customFormat="1" ht="27" customHeight="1">
      <c r="B13" s="44"/>
      <c r="C13" s="44"/>
      <c r="D13" s="306"/>
      <c r="E13" s="306"/>
      <c r="F13" s="101"/>
      <c r="G13" s="101"/>
      <c r="H13" s="44"/>
      <c r="I13" s="44"/>
      <c r="J13" s="306"/>
      <c r="K13" s="306"/>
      <c r="L13" s="101"/>
      <c r="M13" s="101"/>
      <c r="N13" s="310"/>
      <c r="O13" s="310"/>
      <c r="P13" s="310"/>
      <c r="Q13" s="310"/>
      <c r="R13" s="310"/>
    </row>
    <row r="14" spans="2:18" s="28" customFormat="1" ht="27" customHeight="1">
      <c r="B14" s="44"/>
      <c r="C14" s="44"/>
      <c r="D14" s="306"/>
      <c r="E14" s="306"/>
      <c r="F14" s="101"/>
      <c r="G14" s="101"/>
      <c r="H14" s="44"/>
      <c r="I14" s="44"/>
      <c r="J14" s="306"/>
      <c r="K14" s="306"/>
      <c r="L14" s="101"/>
      <c r="M14" s="101"/>
      <c r="N14" s="310"/>
      <c r="O14" s="310"/>
      <c r="P14" s="310"/>
      <c r="Q14" s="310"/>
      <c r="R14" s="310"/>
    </row>
    <row r="15" spans="2:18" s="28" customFormat="1" ht="27" customHeight="1">
      <c r="B15" s="44"/>
      <c r="C15" s="44"/>
      <c r="D15" s="306"/>
      <c r="E15" s="306"/>
      <c r="F15" s="101"/>
      <c r="G15" s="101"/>
      <c r="H15" s="44"/>
      <c r="I15" s="44"/>
      <c r="J15" s="306"/>
      <c r="K15" s="306"/>
      <c r="L15" s="101"/>
      <c r="M15" s="101"/>
      <c r="N15" s="310"/>
      <c r="O15" s="310"/>
      <c r="P15" s="310"/>
      <c r="Q15" s="310"/>
      <c r="R15" s="310"/>
    </row>
    <row r="16" spans="2:18" s="28" customFormat="1" ht="27" customHeight="1">
      <c r="B16" s="44"/>
      <c r="C16" s="44"/>
      <c r="D16" s="306"/>
      <c r="E16" s="306"/>
      <c r="F16" s="101"/>
      <c r="G16" s="101"/>
      <c r="H16" s="44"/>
      <c r="I16" s="44"/>
      <c r="J16" s="306"/>
      <c r="K16" s="306"/>
      <c r="L16" s="101"/>
      <c r="M16" s="101"/>
      <c r="N16" s="310"/>
      <c r="O16" s="310"/>
      <c r="P16" s="310"/>
      <c r="Q16" s="310"/>
      <c r="R16" s="310"/>
    </row>
    <row r="17" spans="2:18" s="28" customFormat="1" ht="27" customHeight="1">
      <c r="B17" s="44"/>
      <c r="C17" s="44"/>
      <c r="D17" s="306"/>
      <c r="E17" s="306"/>
      <c r="F17" s="101"/>
      <c r="G17" s="101"/>
      <c r="H17" s="44"/>
      <c r="I17" s="44"/>
      <c r="J17" s="306"/>
      <c r="K17" s="306"/>
      <c r="L17" s="101"/>
      <c r="M17" s="101"/>
      <c r="N17" s="310"/>
      <c r="O17" s="310"/>
      <c r="P17" s="310"/>
      <c r="Q17" s="310"/>
      <c r="R17" s="310"/>
    </row>
    <row r="18" spans="2:18" s="28" customFormat="1" ht="27" customHeight="1">
      <c r="B18" s="44"/>
      <c r="C18" s="44"/>
      <c r="D18" s="306"/>
      <c r="E18" s="306"/>
      <c r="F18" s="101"/>
      <c r="G18" s="101"/>
      <c r="H18" s="44"/>
      <c r="I18" s="44"/>
      <c r="J18" s="306"/>
      <c r="K18" s="306"/>
      <c r="L18" s="101"/>
      <c r="M18" s="101"/>
      <c r="N18" s="310"/>
      <c r="O18" s="310"/>
      <c r="P18" s="310"/>
      <c r="Q18" s="310"/>
      <c r="R18" s="310"/>
    </row>
    <row r="19" spans="4:18" s="28" customFormat="1" ht="27" customHeight="1">
      <c r="D19" s="307"/>
      <c r="E19" s="307"/>
      <c r="F19" s="308"/>
      <c r="G19" s="308"/>
      <c r="J19" s="307"/>
      <c r="K19" s="307"/>
      <c r="L19" s="308"/>
      <c r="M19" s="308"/>
      <c r="N19" s="310"/>
      <c r="O19" s="310"/>
      <c r="P19" s="310"/>
      <c r="Q19" s="310"/>
      <c r="R19" s="310"/>
    </row>
    <row r="20" spans="4:18" s="28" customFormat="1" ht="27" customHeight="1">
      <c r="D20" s="307"/>
      <c r="E20" s="307"/>
      <c r="F20" s="308"/>
      <c r="G20" s="308"/>
      <c r="J20" s="307"/>
      <c r="K20" s="307"/>
      <c r="L20" s="308"/>
      <c r="M20" s="308"/>
      <c r="N20" s="310"/>
      <c r="O20" s="310"/>
      <c r="P20" s="310"/>
      <c r="Q20" s="310"/>
      <c r="R20" s="310"/>
    </row>
    <row r="21" spans="14:18" s="28" customFormat="1" ht="27" customHeight="1">
      <c r="N21" s="310"/>
      <c r="O21" s="310"/>
      <c r="P21" s="310"/>
      <c r="Q21" s="310"/>
      <c r="R21" s="310"/>
    </row>
    <row r="22" spans="14:18" s="28" customFormat="1" ht="27" customHeight="1">
      <c r="N22" s="310"/>
      <c r="O22" s="310"/>
      <c r="P22" s="310"/>
      <c r="Q22" s="310"/>
      <c r="R22" s="310"/>
    </row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11">
    <mergeCell ref="A1:M1"/>
    <mergeCell ref="L2:M2"/>
    <mergeCell ref="B3:G3"/>
    <mergeCell ref="H3:M3"/>
    <mergeCell ref="B4:C4"/>
    <mergeCell ref="D4:E4"/>
    <mergeCell ref="F4:G4"/>
    <mergeCell ref="H4:I4"/>
    <mergeCell ref="J4:K4"/>
    <mergeCell ref="L4:M4"/>
    <mergeCell ref="A3:A5"/>
  </mergeCells>
  <printOptions/>
  <pageMargins left="0.7900000000000001" right="0.39" top="0.59" bottom="0.59" header="0.51" footer="0.51"/>
  <pageSetup fitToHeight="1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showZeros="0" workbookViewId="0" topLeftCell="A1">
      <selection activeCell="D12" sqref="D12"/>
    </sheetView>
  </sheetViews>
  <sheetFormatPr defaultColWidth="9.00390625" defaultRowHeight="14.25"/>
  <cols>
    <col min="2" max="10" width="11.00390625" style="0" customWidth="1"/>
  </cols>
  <sheetData>
    <row r="1" spans="1:10" ht="36.75" customHeight="1">
      <c r="A1" s="111" t="s">
        <v>166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2:16" s="27" customFormat="1" ht="27" customHeight="1">
      <c r="B2" s="29"/>
      <c r="C2" s="29"/>
      <c r="D2" s="75"/>
      <c r="E2" s="29"/>
      <c r="F2" s="29"/>
      <c r="G2" s="29"/>
      <c r="H2" s="29"/>
      <c r="I2" s="18" t="s">
        <v>167</v>
      </c>
      <c r="J2" s="18"/>
      <c r="K2" s="29"/>
      <c r="L2" s="29"/>
      <c r="M2" s="29"/>
      <c r="N2" s="29"/>
      <c r="O2" s="29"/>
      <c r="P2" s="29"/>
    </row>
    <row r="3" spans="1:10" ht="24" customHeight="1">
      <c r="A3" s="289" t="s">
        <v>130</v>
      </c>
      <c r="B3" s="290" t="s">
        <v>168</v>
      </c>
      <c r="C3" s="290"/>
      <c r="D3" s="290"/>
      <c r="E3" s="290" t="s">
        <v>169</v>
      </c>
      <c r="F3" s="290"/>
      <c r="G3" s="290"/>
      <c r="H3" s="290"/>
      <c r="I3" s="290"/>
      <c r="J3" s="297"/>
    </row>
    <row r="4" spans="1:10" ht="24" customHeight="1">
      <c r="A4" s="291"/>
      <c r="B4" s="292" t="s">
        <v>170</v>
      </c>
      <c r="C4" s="292" t="s">
        <v>171</v>
      </c>
      <c r="D4" s="292" t="s">
        <v>172</v>
      </c>
      <c r="E4" s="293" t="s">
        <v>173</v>
      </c>
      <c r="F4" s="293"/>
      <c r="G4" s="293" t="s">
        <v>174</v>
      </c>
      <c r="H4" s="293"/>
      <c r="I4" s="293" t="s">
        <v>172</v>
      </c>
      <c r="J4" s="298"/>
    </row>
    <row r="5" spans="1:16" ht="24" customHeight="1">
      <c r="A5" s="294"/>
      <c r="B5" s="295"/>
      <c r="C5" s="295"/>
      <c r="D5" s="295"/>
      <c r="E5" s="293" t="s">
        <v>54</v>
      </c>
      <c r="F5" s="293" t="s">
        <v>175</v>
      </c>
      <c r="G5" s="293" t="s">
        <v>54</v>
      </c>
      <c r="H5" s="293" t="s">
        <v>175</v>
      </c>
      <c r="I5" s="293" t="s">
        <v>54</v>
      </c>
      <c r="J5" s="298" t="s">
        <v>175</v>
      </c>
      <c r="K5" s="44"/>
      <c r="L5" s="44"/>
      <c r="M5" s="44"/>
      <c r="N5" s="44"/>
      <c r="O5" s="44"/>
      <c r="P5" s="44"/>
    </row>
    <row r="6" spans="1:16" s="28" customFormat="1" ht="20.25" customHeight="1">
      <c r="A6" s="36" t="s">
        <v>16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77">
        <v>9</v>
      </c>
      <c r="K6" s="44"/>
      <c r="L6" s="44"/>
      <c r="M6" s="44"/>
      <c r="N6" s="44"/>
      <c r="O6" s="44"/>
      <c r="P6" s="44"/>
    </row>
    <row r="7" spans="1:16" s="28" customFormat="1" ht="27" customHeight="1">
      <c r="A7" s="118" t="s">
        <v>137</v>
      </c>
      <c r="B7" s="189">
        <v>22999</v>
      </c>
      <c r="C7" s="189">
        <v>22263</v>
      </c>
      <c r="D7" s="296">
        <v>96.8</v>
      </c>
      <c r="E7" s="189">
        <v>25217</v>
      </c>
      <c r="F7" s="189">
        <v>11159</v>
      </c>
      <c r="G7" s="189">
        <v>25321</v>
      </c>
      <c r="H7" s="189">
        <v>11330</v>
      </c>
      <c r="I7" s="296">
        <v>100.41</v>
      </c>
      <c r="J7" s="299">
        <v>101.53</v>
      </c>
      <c r="K7" s="44"/>
      <c r="L7" s="44"/>
      <c r="M7" s="44"/>
      <c r="N7" s="44"/>
      <c r="O7" s="44"/>
      <c r="P7" s="44"/>
    </row>
    <row r="8" spans="1:16" s="28" customFormat="1" ht="27" customHeight="1">
      <c r="A8" s="41" t="s">
        <v>138</v>
      </c>
      <c r="B8" s="14">
        <v>2351</v>
      </c>
      <c r="C8" s="14">
        <v>1975</v>
      </c>
      <c r="D8" s="99">
        <v>84.01</v>
      </c>
      <c r="E8" s="14">
        <v>2715</v>
      </c>
      <c r="F8" s="14">
        <v>1160</v>
      </c>
      <c r="G8" s="14">
        <v>2844</v>
      </c>
      <c r="H8" s="14">
        <v>1237</v>
      </c>
      <c r="I8" s="99">
        <v>104.75</v>
      </c>
      <c r="J8" s="102">
        <v>106.64</v>
      </c>
      <c r="K8" s="44"/>
      <c r="L8" s="44"/>
      <c r="M8" s="44"/>
      <c r="N8" s="44"/>
      <c r="O8" s="44"/>
      <c r="P8" s="44"/>
    </row>
    <row r="9" spans="1:16" s="28" customFormat="1" ht="27" customHeight="1">
      <c r="A9" s="41" t="s">
        <v>139</v>
      </c>
      <c r="B9" s="14">
        <v>5649</v>
      </c>
      <c r="C9" s="14">
        <v>9319</v>
      </c>
      <c r="D9" s="99">
        <v>164.97</v>
      </c>
      <c r="E9" s="14">
        <v>6643</v>
      </c>
      <c r="F9" s="14">
        <v>2991</v>
      </c>
      <c r="G9" s="14">
        <v>7142</v>
      </c>
      <c r="H9" s="14">
        <v>3264</v>
      </c>
      <c r="I9" s="99">
        <v>107.51</v>
      </c>
      <c r="J9" s="102">
        <v>109.13</v>
      </c>
      <c r="K9" s="44"/>
      <c r="L9" s="44"/>
      <c r="M9" s="44"/>
      <c r="N9" s="44"/>
      <c r="O9" s="44"/>
      <c r="P9" s="44"/>
    </row>
    <row r="10" spans="1:16" s="28" customFormat="1" ht="27" customHeight="1">
      <c r="A10" s="41" t="s">
        <v>140</v>
      </c>
      <c r="B10" s="14">
        <v>1974</v>
      </c>
      <c r="C10" s="14">
        <v>1027</v>
      </c>
      <c r="D10" s="99">
        <v>52.03</v>
      </c>
      <c r="E10" s="14">
        <v>2513</v>
      </c>
      <c r="F10" s="14">
        <v>1171</v>
      </c>
      <c r="G10" s="14">
        <v>2454</v>
      </c>
      <c r="H10" s="14">
        <v>1111</v>
      </c>
      <c r="I10" s="99">
        <v>97.65</v>
      </c>
      <c r="J10" s="102">
        <v>94.88</v>
      </c>
      <c r="K10" s="44"/>
      <c r="L10" s="44"/>
      <c r="M10" s="44"/>
      <c r="N10" s="44"/>
      <c r="O10" s="44"/>
      <c r="P10" s="44"/>
    </row>
    <row r="11" spans="1:16" s="28" customFormat="1" ht="27" customHeight="1">
      <c r="A11" s="42" t="s">
        <v>141</v>
      </c>
      <c r="B11" s="43">
        <v>13025</v>
      </c>
      <c r="C11" s="43">
        <v>9942</v>
      </c>
      <c r="D11" s="100">
        <v>76.33</v>
      </c>
      <c r="E11" s="43">
        <v>13346</v>
      </c>
      <c r="F11" s="43">
        <v>5837</v>
      </c>
      <c r="G11" s="43">
        <v>12881</v>
      </c>
      <c r="H11" s="43">
        <v>5718</v>
      </c>
      <c r="I11" s="100">
        <v>96.52</v>
      </c>
      <c r="J11" s="103">
        <v>97.96</v>
      </c>
      <c r="K11" s="44"/>
      <c r="L11" s="44"/>
      <c r="M11" s="44"/>
      <c r="N11" s="44"/>
      <c r="O11" s="44"/>
      <c r="P11" s="44"/>
    </row>
    <row r="12" spans="2:16" s="28" customFormat="1" ht="27" customHeight="1">
      <c r="B12" s="44"/>
      <c r="C12" s="44"/>
      <c r="D12" s="101"/>
      <c r="E12" s="44"/>
      <c r="F12" s="44"/>
      <c r="G12" s="44"/>
      <c r="H12" s="44"/>
      <c r="I12" s="101"/>
      <c r="J12" s="101"/>
      <c r="K12" s="44"/>
      <c r="L12" s="44"/>
      <c r="M12" s="44"/>
      <c r="N12" s="44"/>
      <c r="O12" s="44"/>
      <c r="P12" s="44"/>
    </row>
    <row r="13" spans="2:16" s="28" customFormat="1" ht="27" customHeight="1">
      <c r="B13" s="44"/>
      <c r="C13" s="44"/>
      <c r="D13" s="101"/>
      <c r="E13" s="44"/>
      <c r="F13" s="44"/>
      <c r="G13" s="44"/>
      <c r="H13" s="44"/>
      <c r="I13" s="101"/>
      <c r="J13" s="101"/>
      <c r="K13" s="44"/>
      <c r="L13" s="44"/>
      <c r="M13" s="44"/>
      <c r="N13" s="44"/>
      <c r="O13" s="44"/>
      <c r="P13" s="44"/>
    </row>
    <row r="14" spans="2:16" s="28" customFormat="1" ht="27" customHeight="1">
      <c r="B14" s="44"/>
      <c r="C14" s="44"/>
      <c r="D14" s="101"/>
      <c r="E14" s="44"/>
      <c r="F14" s="44"/>
      <c r="G14" s="44"/>
      <c r="H14" s="44"/>
      <c r="I14" s="101"/>
      <c r="J14" s="101"/>
      <c r="K14" s="44"/>
      <c r="L14" s="44"/>
      <c r="M14" s="44"/>
      <c r="N14" s="44"/>
      <c r="O14" s="44"/>
      <c r="P14" s="44"/>
    </row>
    <row r="15" spans="2:16" s="28" customFormat="1" ht="27" customHeight="1">
      <c r="B15" s="44"/>
      <c r="C15" s="44"/>
      <c r="D15" s="101"/>
      <c r="E15" s="44"/>
      <c r="F15" s="44"/>
      <c r="G15" s="44"/>
      <c r="H15" s="44"/>
      <c r="I15" s="101"/>
      <c r="J15" s="101"/>
      <c r="K15" s="44"/>
      <c r="L15" s="44"/>
      <c r="M15" s="44"/>
      <c r="N15" s="44"/>
      <c r="O15" s="44"/>
      <c r="P15" s="44"/>
    </row>
    <row r="16" spans="2:16" s="28" customFormat="1" ht="27" customHeight="1">
      <c r="B16" s="44"/>
      <c r="C16" s="44"/>
      <c r="D16" s="101"/>
      <c r="E16" s="44"/>
      <c r="F16" s="44"/>
      <c r="G16" s="44"/>
      <c r="H16" s="44"/>
      <c r="I16" s="101"/>
      <c r="J16" s="101"/>
      <c r="K16" s="44"/>
      <c r="L16" s="44"/>
      <c r="M16" s="44"/>
      <c r="N16" s="44"/>
      <c r="O16" s="44"/>
      <c r="P16" s="44"/>
    </row>
    <row r="17" spans="2:16" s="28" customFormat="1" ht="27" customHeight="1">
      <c r="B17" s="44"/>
      <c r="C17" s="44"/>
      <c r="D17" s="101"/>
      <c r="E17" s="44"/>
      <c r="F17" s="44"/>
      <c r="G17" s="44"/>
      <c r="H17" s="44"/>
      <c r="I17" s="101"/>
      <c r="J17" s="101"/>
      <c r="K17" s="44"/>
      <c r="L17" s="44"/>
      <c r="M17" s="44"/>
      <c r="N17" s="44"/>
      <c r="O17" s="44"/>
      <c r="P17" s="44"/>
    </row>
    <row r="18" spans="2:16" s="28" customFormat="1" ht="27" customHeight="1">
      <c r="B18" s="44"/>
      <c r="C18" s="44"/>
      <c r="D18" s="101"/>
      <c r="E18" s="44"/>
      <c r="F18" s="44"/>
      <c r="G18" s="44"/>
      <c r="H18" s="44"/>
      <c r="I18" s="101"/>
      <c r="J18" s="101"/>
      <c r="K18" s="44"/>
      <c r="L18" s="44"/>
      <c r="M18" s="44"/>
      <c r="N18" s="44"/>
      <c r="O18" s="44"/>
      <c r="P18" s="44"/>
    </row>
    <row r="19" s="28" customFormat="1" ht="27" customHeight="1"/>
    <row r="20" s="28" customFormat="1" ht="27" customHeight="1"/>
    <row r="21" s="28" customFormat="1" ht="27" customHeight="1"/>
    <row r="22" s="28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11">
    <mergeCell ref="A1:J1"/>
    <mergeCell ref="I2:J2"/>
    <mergeCell ref="B3:D3"/>
    <mergeCell ref="E3:J3"/>
    <mergeCell ref="E4:F4"/>
    <mergeCell ref="G4:H4"/>
    <mergeCell ref="I4:J4"/>
    <mergeCell ref="A3:A5"/>
    <mergeCell ref="B4:B5"/>
    <mergeCell ref="C4:C5"/>
    <mergeCell ref="D4:D5"/>
  </mergeCells>
  <printOptions/>
  <pageMargins left="0.7900000000000001" right="0.39" top="0.59" bottom="0.59" header="0.51" footer="0.51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Zeros="0" workbookViewId="0" topLeftCell="A1">
      <selection activeCell="A6" sqref="A6:G10"/>
    </sheetView>
  </sheetViews>
  <sheetFormatPr defaultColWidth="9.00390625" defaultRowHeight="37.5" customHeight="1"/>
  <cols>
    <col min="1" max="1" width="11.625" style="278" customWidth="1"/>
    <col min="2" max="7" width="16.625" style="1" customWidth="1"/>
  </cols>
  <sheetData>
    <row r="1" spans="1:8" s="59" customFormat="1" ht="36.75" customHeight="1">
      <c r="A1" s="279" t="s">
        <v>176</v>
      </c>
      <c r="B1" s="279"/>
      <c r="C1" s="279"/>
      <c r="D1" s="279"/>
      <c r="E1" s="279"/>
      <c r="F1" s="279"/>
      <c r="G1" s="279"/>
      <c r="H1" s="287"/>
    </row>
    <row r="2" spans="1:7" s="29" customFormat="1" ht="27" customHeight="1">
      <c r="A2" s="62"/>
      <c r="D2" s="75"/>
      <c r="G2" s="288" t="s">
        <v>177</v>
      </c>
    </row>
    <row r="3" spans="1:7" s="28" customFormat="1" ht="26.25" customHeight="1">
      <c r="A3" s="81" t="s">
        <v>130</v>
      </c>
      <c r="B3" s="280" t="s">
        <v>178</v>
      </c>
      <c r="C3" s="280"/>
      <c r="D3" s="280"/>
      <c r="E3" s="280" t="s">
        <v>179</v>
      </c>
      <c r="F3" s="280"/>
      <c r="G3" s="128"/>
    </row>
    <row r="4" spans="1:7" s="28" customFormat="1" ht="33.75" customHeight="1">
      <c r="A4" s="281"/>
      <c r="B4" s="282" t="s">
        <v>180</v>
      </c>
      <c r="C4" s="282" t="s">
        <v>181</v>
      </c>
      <c r="D4" s="282" t="s">
        <v>182</v>
      </c>
      <c r="E4" s="282" t="s">
        <v>180</v>
      </c>
      <c r="F4" s="282" t="s">
        <v>181</v>
      </c>
      <c r="G4" s="286" t="s">
        <v>182</v>
      </c>
    </row>
    <row r="5" spans="1:19" ht="21" customHeight="1">
      <c r="A5" s="36" t="s">
        <v>16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77">
        <v>6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7" s="44" customFormat="1" ht="27" customHeight="1">
      <c r="A6" s="38" t="s">
        <v>137</v>
      </c>
      <c r="B6" s="283">
        <v>25204</v>
      </c>
      <c r="C6" s="283">
        <v>25217</v>
      </c>
      <c r="D6" s="125">
        <v>100.05</v>
      </c>
      <c r="E6" s="283">
        <v>23003</v>
      </c>
      <c r="F6" s="283">
        <v>22999</v>
      </c>
      <c r="G6" s="164">
        <v>99.98</v>
      </c>
    </row>
    <row r="7" spans="1:7" s="44" customFormat="1" ht="27" customHeight="1">
      <c r="A7" s="68" t="s">
        <v>138</v>
      </c>
      <c r="B7" s="14">
        <v>2715</v>
      </c>
      <c r="C7" s="14">
        <v>2715</v>
      </c>
      <c r="D7" s="99">
        <v>100</v>
      </c>
      <c r="E7" s="14">
        <v>2333</v>
      </c>
      <c r="F7" s="14">
        <v>2351</v>
      </c>
      <c r="G7" s="102">
        <v>100.77</v>
      </c>
    </row>
    <row r="8" spans="1:7" s="44" customFormat="1" ht="27" customHeight="1">
      <c r="A8" s="68" t="s">
        <v>139</v>
      </c>
      <c r="B8" s="14">
        <v>6635</v>
      </c>
      <c r="C8" s="14">
        <v>6643</v>
      </c>
      <c r="D8" s="99">
        <v>100.12</v>
      </c>
      <c r="E8" s="14">
        <v>5671</v>
      </c>
      <c r="F8" s="14">
        <v>5649</v>
      </c>
      <c r="G8" s="102">
        <v>99.61</v>
      </c>
    </row>
    <row r="9" spans="1:7" s="44" customFormat="1" ht="27" customHeight="1">
      <c r="A9" s="68" t="s">
        <v>140</v>
      </c>
      <c r="B9" s="14">
        <v>2508</v>
      </c>
      <c r="C9" s="14">
        <v>2513</v>
      </c>
      <c r="D9" s="99">
        <v>100.2</v>
      </c>
      <c r="E9" s="14">
        <v>1974</v>
      </c>
      <c r="F9" s="14">
        <v>1974</v>
      </c>
      <c r="G9" s="102">
        <v>100</v>
      </c>
    </row>
    <row r="10" spans="1:7" s="44" customFormat="1" ht="27" customHeight="1">
      <c r="A10" s="70" t="s">
        <v>141</v>
      </c>
      <c r="B10" s="43">
        <v>13346</v>
      </c>
      <c r="C10" s="43">
        <v>13346</v>
      </c>
      <c r="D10" s="100">
        <v>100</v>
      </c>
      <c r="E10" s="43">
        <v>13025</v>
      </c>
      <c r="F10" s="43">
        <v>13025</v>
      </c>
      <c r="G10" s="103">
        <v>100</v>
      </c>
    </row>
    <row r="11" spans="1:7" s="44" customFormat="1" ht="27" customHeight="1">
      <c r="A11" s="72"/>
      <c r="D11" s="101"/>
      <c r="G11" s="101"/>
    </row>
    <row r="12" spans="1:7" s="44" customFormat="1" ht="27" customHeight="1">
      <c r="A12" s="72"/>
      <c r="D12" s="101"/>
      <c r="G12" s="101"/>
    </row>
    <row r="13" spans="1:7" s="44" customFormat="1" ht="27" customHeight="1">
      <c r="A13" s="72"/>
      <c r="D13" s="101"/>
      <c r="G13" s="101"/>
    </row>
    <row r="14" spans="1:7" s="44" customFormat="1" ht="27" customHeight="1">
      <c r="A14" s="72"/>
      <c r="D14" s="101"/>
      <c r="G14" s="101"/>
    </row>
    <row r="15" spans="1:7" s="44" customFormat="1" ht="27" customHeight="1">
      <c r="A15" s="72"/>
      <c r="D15" s="101"/>
      <c r="G15" s="101"/>
    </row>
    <row r="16" spans="1:7" s="44" customFormat="1" ht="27" customHeight="1">
      <c r="A16" s="72"/>
      <c r="D16" s="101"/>
      <c r="G16" s="101"/>
    </row>
    <row r="17" spans="1:7" s="44" customFormat="1" ht="27" customHeight="1">
      <c r="A17" s="72"/>
      <c r="D17" s="101"/>
      <c r="G17" s="101"/>
    </row>
    <row r="18" s="44" customFormat="1" ht="27" customHeight="1">
      <c r="A18" s="72"/>
    </row>
    <row r="19" s="44" customFormat="1" ht="27" customHeight="1">
      <c r="A19" s="72"/>
    </row>
    <row r="20" s="44" customFormat="1" ht="27" customHeight="1">
      <c r="A20" s="72"/>
    </row>
    <row r="21" s="44" customFormat="1" ht="27" customHeight="1">
      <c r="A21" s="72"/>
    </row>
    <row r="22" s="44" customFormat="1" ht="27" customHeight="1">
      <c r="A22" s="72"/>
    </row>
    <row r="23" s="44" customFormat="1" ht="27" customHeight="1">
      <c r="A23" s="72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4">
    <mergeCell ref="A1:G1"/>
    <mergeCell ref="B3:D3"/>
    <mergeCell ref="E3:G3"/>
    <mergeCell ref="A3:A4"/>
  </mergeCells>
  <printOptions/>
  <pageMargins left="0.7900000000000001" right="0.39" top="0.59" bottom="0.59" header="0.51" footer="0.51"/>
  <pageSetup fitToHeight="1" fitToWidth="1" horizontalDpi="200" verticalDpi="2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Zeros="0" workbookViewId="0" topLeftCell="A1">
      <selection activeCell="M7" sqref="M7"/>
    </sheetView>
  </sheetViews>
  <sheetFormatPr defaultColWidth="9.00390625" defaultRowHeight="14.25"/>
  <cols>
    <col min="1" max="1" width="11.625" style="278" customWidth="1"/>
    <col min="2" max="10" width="10.75390625" style="1" customWidth="1"/>
    <col min="11" max="16384" width="9.00390625" style="1" customWidth="1"/>
  </cols>
  <sheetData>
    <row r="1" spans="1:8" s="276" customFormat="1" ht="36.75" customHeight="1">
      <c r="A1" s="279" t="s">
        <v>183</v>
      </c>
      <c r="B1" s="279"/>
      <c r="C1" s="279"/>
      <c r="D1" s="279"/>
      <c r="E1" s="279"/>
      <c r="F1" s="279"/>
      <c r="G1" s="279"/>
      <c r="H1" s="279"/>
    </row>
    <row r="2" spans="1:10" s="29" customFormat="1" ht="27" customHeight="1">
      <c r="A2" s="62"/>
      <c r="D2" s="75"/>
      <c r="G2" s="75"/>
      <c r="I2" s="18" t="s">
        <v>184</v>
      </c>
      <c r="J2" s="18"/>
    </row>
    <row r="3" spans="1:10" s="44" customFormat="1" ht="30" customHeight="1">
      <c r="A3" s="81" t="s">
        <v>130</v>
      </c>
      <c r="B3" s="280" t="s">
        <v>185</v>
      </c>
      <c r="C3" s="280"/>
      <c r="D3" s="280"/>
      <c r="E3" s="280" t="s">
        <v>186</v>
      </c>
      <c r="F3" s="280"/>
      <c r="G3" s="280"/>
      <c r="H3" s="280" t="s">
        <v>187</v>
      </c>
      <c r="I3" s="280"/>
      <c r="J3" s="128"/>
    </row>
    <row r="4" spans="1:10" s="44" customFormat="1" ht="50.25" customHeight="1">
      <c r="A4" s="281"/>
      <c r="B4" s="282" t="s">
        <v>188</v>
      </c>
      <c r="C4" s="282" t="s">
        <v>189</v>
      </c>
      <c r="D4" s="282" t="s">
        <v>190</v>
      </c>
      <c r="E4" s="282" t="s">
        <v>191</v>
      </c>
      <c r="F4" s="282" t="s">
        <v>192</v>
      </c>
      <c r="G4" s="282" t="s">
        <v>193</v>
      </c>
      <c r="H4" s="282" t="s">
        <v>194</v>
      </c>
      <c r="I4" s="282" t="s">
        <v>195</v>
      </c>
      <c r="J4" s="286" t="s">
        <v>196</v>
      </c>
    </row>
    <row r="5" spans="1:19" ht="19.5" customHeight="1">
      <c r="A5" s="36" t="s">
        <v>16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65">
        <v>7</v>
      </c>
      <c r="I5" s="65">
        <v>8</v>
      </c>
      <c r="J5" s="77">
        <v>9</v>
      </c>
      <c r="K5" s="44"/>
      <c r="L5" s="44"/>
      <c r="M5" s="44"/>
      <c r="N5" s="44"/>
      <c r="O5" s="44"/>
      <c r="P5" s="44"/>
      <c r="Q5" s="44"/>
      <c r="R5" s="44"/>
      <c r="S5" s="44"/>
    </row>
    <row r="6" spans="1:10" s="277" customFormat="1" ht="27" customHeight="1">
      <c r="A6" s="38" t="s">
        <v>137</v>
      </c>
      <c r="B6" s="283">
        <v>84731</v>
      </c>
      <c r="C6" s="283">
        <v>80504</v>
      </c>
      <c r="D6" s="125">
        <v>95.01</v>
      </c>
      <c r="E6" s="283">
        <v>67367</v>
      </c>
      <c r="F6" s="283">
        <v>63453</v>
      </c>
      <c r="G6" s="125">
        <f>F6/E6*100</f>
        <v>94.19003369602328</v>
      </c>
      <c r="H6" s="283">
        <v>24764</v>
      </c>
      <c r="I6" s="283">
        <v>25681</v>
      </c>
      <c r="J6" s="164">
        <f>I6/H6*100</f>
        <v>103.70295590373122</v>
      </c>
    </row>
    <row r="7" spans="1:10" s="44" customFormat="1" ht="27" customHeight="1">
      <c r="A7" s="68" t="s">
        <v>138</v>
      </c>
      <c r="B7" s="14">
        <v>9185</v>
      </c>
      <c r="C7" s="14">
        <v>8806</v>
      </c>
      <c r="D7" s="99">
        <v>95.87</v>
      </c>
      <c r="E7" s="14">
        <v>5676</v>
      </c>
      <c r="F7" s="14">
        <v>5243</v>
      </c>
      <c r="G7" s="125">
        <f>F7/E7*100</f>
        <v>92.37138830162085</v>
      </c>
      <c r="H7" s="283">
        <v>2678</v>
      </c>
      <c r="I7" s="14">
        <v>2584</v>
      </c>
      <c r="J7" s="164">
        <f>I7/H7*100</f>
        <v>96.48991784914115</v>
      </c>
    </row>
    <row r="8" spans="1:10" s="44" customFormat="1" ht="27" customHeight="1">
      <c r="A8" s="68" t="s">
        <v>139</v>
      </c>
      <c r="B8" s="14">
        <v>21025</v>
      </c>
      <c r="C8" s="14">
        <v>20437</v>
      </c>
      <c r="D8" s="99">
        <v>97.2</v>
      </c>
      <c r="E8" s="14">
        <v>25723</v>
      </c>
      <c r="F8" s="14">
        <v>28628</v>
      </c>
      <c r="G8" s="125">
        <f>F8/E8*100</f>
        <v>111.29339501613342</v>
      </c>
      <c r="H8" s="283">
        <v>7041</v>
      </c>
      <c r="I8" s="14">
        <v>6432</v>
      </c>
      <c r="J8" s="164">
        <f>I8/H8*100</f>
        <v>91.35066041755434</v>
      </c>
    </row>
    <row r="9" spans="1:10" s="44" customFormat="1" ht="27" customHeight="1">
      <c r="A9" s="68" t="s">
        <v>140</v>
      </c>
      <c r="B9" s="14">
        <v>9424</v>
      </c>
      <c r="C9" s="14">
        <v>9026</v>
      </c>
      <c r="D9" s="99">
        <v>95.78</v>
      </c>
      <c r="E9" s="14">
        <v>4190</v>
      </c>
      <c r="F9" s="14">
        <v>2517</v>
      </c>
      <c r="G9" s="284">
        <f>F9/E9*100</f>
        <v>60.071599045346055</v>
      </c>
      <c r="H9" s="283">
        <v>2724</v>
      </c>
      <c r="I9" s="14">
        <v>2131</v>
      </c>
      <c r="J9" s="164">
        <f>I9/H9*100</f>
        <v>78.23054331864905</v>
      </c>
    </row>
    <row r="10" spans="1:10" s="44" customFormat="1" ht="27" customHeight="1">
      <c r="A10" s="70" t="s">
        <v>141</v>
      </c>
      <c r="B10" s="43">
        <v>45097</v>
      </c>
      <c r="C10" s="43">
        <v>42235</v>
      </c>
      <c r="D10" s="100">
        <v>96.65</v>
      </c>
      <c r="E10" s="43">
        <v>31778</v>
      </c>
      <c r="F10" s="43">
        <v>27065</v>
      </c>
      <c r="G10" s="126">
        <f>F10/E10*100</f>
        <v>85.16898483227389</v>
      </c>
      <c r="H10" s="285">
        <v>12321</v>
      </c>
      <c r="I10" s="43">
        <v>14534</v>
      </c>
      <c r="J10" s="165">
        <f>I10/H10*100</f>
        <v>117.96120444769093</v>
      </c>
    </row>
    <row r="11" spans="1:10" s="44" customFormat="1" ht="27" customHeight="1">
      <c r="A11" s="72" t="s">
        <v>197</v>
      </c>
      <c r="D11" s="101"/>
      <c r="G11" s="101"/>
      <c r="J11" s="101"/>
    </row>
    <row r="12" spans="1:10" s="44" customFormat="1" ht="27" customHeight="1">
      <c r="A12" s="72"/>
      <c r="D12" s="101"/>
      <c r="G12" s="101"/>
      <c r="J12" s="101"/>
    </row>
    <row r="13" spans="1:10" s="44" customFormat="1" ht="27" customHeight="1">
      <c r="A13" s="72"/>
      <c r="D13" s="101"/>
      <c r="G13" s="101"/>
      <c r="J13" s="101"/>
    </row>
    <row r="14" spans="1:10" s="44" customFormat="1" ht="27" customHeight="1">
      <c r="A14" s="72"/>
      <c r="D14" s="101"/>
      <c r="G14" s="101"/>
      <c r="J14" s="101"/>
    </row>
    <row r="15" spans="1:10" s="44" customFormat="1" ht="27" customHeight="1">
      <c r="A15" s="72"/>
      <c r="D15" s="101"/>
      <c r="G15" s="101"/>
      <c r="J15" s="101"/>
    </row>
    <row r="16" spans="1:10" s="44" customFormat="1" ht="27" customHeight="1">
      <c r="A16" s="72"/>
      <c r="D16" s="101"/>
      <c r="G16" s="101"/>
      <c r="J16" s="101"/>
    </row>
    <row r="17" spans="1:10" s="44" customFormat="1" ht="27" customHeight="1">
      <c r="A17" s="72"/>
      <c r="D17" s="101"/>
      <c r="G17" s="101"/>
      <c r="J17" s="101"/>
    </row>
    <row r="18" s="44" customFormat="1" ht="27" customHeight="1">
      <c r="A18" s="72"/>
    </row>
    <row r="19" s="44" customFormat="1" ht="27" customHeight="1">
      <c r="A19" s="72"/>
    </row>
    <row r="20" s="44" customFormat="1" ht="27" customHeight="1">
      <c r="A20" s="72"/>
    </row>
    <row r="21" s="44" customFormat="1" ht="27" customHeight="1">
      <c r="A21" s="72"/>
    </row>
    <row r="22" s="44" customFormat="1" ht="27" customHeight="1">
      <c r="A22" s="72"/>
    </row>
    <row r="23" s="44" customFormat="1" ht="27" customHeight="1">
      <c r="A23" s="72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6">
    <mergeCell ref="A1:J1"/>
    <mergeCell ref="I2:J2"/>
    <mergeCell ref="B3:D3"/>
    <mergeCell ref="E3:G3"/>
    <mergeCell ref="H3:J3"/>
    <mergeCell ref="A3:A4"/>
  </mergeCells>
  <printOptions/>
  <pageMargins left="0.7900000000000001" right="0.39" top="0.59" bottom="0.59" header="0.51" footer="0.51"/>
  <pageSetup fitToHeight="1" fitToWidth="1" horizontalDpi="200" verticalDpi="2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H13" sqref="H13"/>
    </sheetView>
  </sheetViews>
  <sheetFormatPr defaultColWidth="9.00390625" defaultRowHeight="14.25"/>
  <cols>
    <col min="1" max="1" width="10.75390625" style="239" customWidth="1"/>
    <col min="4" max="4" width="7.50390625" style="239" customWidth="1"/>
    <col min="7" max="7" width="9.625" style="239" customWidth="1"/>
    <col min="10" max="10" width="9.125" style="239" customWidth="1"/>
    <col min="13" max="13" width="7.50390625" style="0" customWidth="1"/>
    <col min="14" max="14" width="9.625" style="239" customWidth="1"/>
  </cols>
  <sheetData>
    <row r="1" spans="1:13" s="236" customFormat="1" ht="32.25" customHeight="1">
      <c r="A1" s="240" t="s">
        <v>198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1:13" s="237" customFormat="1" ht="24" customHeight="1">
      <c r="K2" s="263" t="s">
        <v>199</v>
      </c>
      <c r="L2" s="263"/>
      <c r="M2" s="263"/>
    </row>
    <row r="3" spans="1:13" s="237" customFormat="1" ht="28.5" customHeight="1">
      <c r="A3" s="241" t="s">
        <v>130</v>
      </c>
      <c r="B3" s="242" t="s">
        <v>124</v>
      </c>
      <c r="C3" s="242"/>
      <c r="D3" s="242"/>
      <c r="E3" s="242" t="s">
        <v>133</v>
      </c>
      <c r="F3" s="242"/>
      <c r="G3" s="242"/>
      <c r="H3" s="242" t="s">
        <v>132</v>
      </c>
      <c r="I3" s="242"/>
      <c r="J3" s="242"/>
      <c r="K3" s="264" t="s">
        <v>122</v>
      </c>
      <c r="L3" s="264"/>
      <c r="M3" s="265"/>
    </row>
    <row r="4" spans="1:14" s="237" customFormat="1" ht="57.75" customHeight="1">
      <c r="A4" s="243"/>
      <c r="B4" s="244" t="s">
        <v>14</v>
      </c>
      <c r="C4" s="244" t="s">
        <v>200</v>
      </c>
      <c r="D4" s="244" t="s">
        <v>201</v>
      </c>
      <c r="E4" s="244" t="s">
        <v>14</v>
      </c>
      <c r="F4" s="244" t="s">
        <v>200</v>
      </c>
      <c r="G4" s="244" t="s">
        <v>201</v>
      </c>
      <c r="H4" s="244" t="s">
        <v>14</v>
      </c>
      <c r="I4" s="244" t="s">
        <v>200</v>
      </c>
      <c r="J4" s="244" t="s">
        <v>201</v>
      </c>
      <c r="K4" s="244" t="s">
        <v>14</v>
      </c>
      <c r="L4" s="244" t="s">
        <v>200</v>
      </c>
      <c r="M4" s="266" t="s">
        <v>201</v>
      </c>
      <c r="N4" s="267"/>
    </row>
    <row r="5" spans="1:13" s="238" customFormat="1" ht="24" customHeight="1">
      <c r="A5" s="245" t="s">
        <v>16</v>
      </c>
      <c r="B5" s="246">
        <v>1</v>
      </c>
      <c r="C5" s="246">
        <v>2</v>
      </c>
      <c r="D5" s="246">
        <v>3</v>
      </c>
      <c r="E5" s="246">
        <v>4</v>
      </c>
      <c r="F5" s="246">
        <v>5</v>
      </c>
      <c r="G5" s="246">
        <v>6</v>
      </c>
      <c r="H5" s="246">
        <v>7</v>
      </c>
      <c r="I5" s="246">
        <v>8</v>
      </c>
      <c r="J5" s="246">
        <v>9</v>
      </c>
      <c r="K5" s="246">
        <v>10</v>
      </c>
      <c r="L5" s="246">
        <v>11</v>
      </c>
      <c r="M5" s="268">
        <v>12</v>
      </c>
    </row>
    <row r="6" spans="1:13" ht="24" customHeight="1">
      <c r="A6" s="247" t="s">
        <v>137</v>
      </c>
      <c r="B6" s="209">
        <v>171529</v>
      </c>
      <c r="C6" s="248">
        <v>12575</v>
      </c>
      <c r="D6" s="249">
        <f>C6/B6*100</f>
        <v>7.3311218511155545</v>
      </c>
      <c r="E6" s="209">
        <v>76475</v>
      </c>
      <c r="F6" s="250">
        <v>34832</v>
      </c>
      <c r="G6" s="251">
        <f>F6/E6*100</f>
        <v>45.54691075514874</v>
      </c>
      <c r="H6" s="40">
        <v>39161</v>
      </c>
      <c r="I6" s="269">
        <f>SUM(I7:I10)</f>
        <v>26012</v>
      </c>
      <c r="J6" s="251">
        <f>I6/H6*100</f>
        <v>66.4232271903169</v>
      </c>
      <c r="K6" s="40">
        <v>1389</v>
      </c>
      <c r="L6" s="269">
        <f>SUM(L7:L10)</f>
        <v>239</v>
      </c>
      <c r="M6" s="270">
        <f>L6/K6*100</f>
        <v>17.20662347012239</v>
      </c>
    </row>
    <row r="7" spans="1:14" ht="24" customHeight="1">
      <c r="A7" s="252" t="s">
        <v>138</v>
      </c>
      <c r="B7" s="215">
        <v>16153</v>
      </c>
      <c r="C7" s="253">
        <v>607</v>
      </c>
      <c r="D7" s="254">
        <f>C7/B7*100</f>
        <v>3.757815885594008</v>
      </c>
      <c r="E7" s="215">
        <v>8035</v>
      </c>
      <c r="F7" s="255">
        <v>3714</v>
      </c>
      <c r="G7" s="256">
        <f>F7/E7*100</f>
        <v>46.22277535780958</v>
      </c>
      <c r="H7" s="14">
        <v>3385</v>
      </c>
      <c r="I7" s="253">
        <v>1938</v>
      </c>
      <c r="J7" s="271">
        <f>I7/H7*100</f>
        <v>57.25258493353028</v>
      </c>
      <c r="K7" s="14">
        <v>174</v>
      </c>
      <c r="L7" s="253">
        <v>4</v>
      </c>
      <c r="M7" s="271">
        <f>L7/K7*100</f>
        <v>2.2988505747126435</v>
      </c>
      <c r="N7" s="272"/>
    </row>
    <row r="8" spans="1:14" ht="24" customHeight="1">
      <c r="A8" s="252" t="s">
        <v>139</v>
      </c>
      <c r="B8" s="215">
        <v>48625</v>
      </c>
      <c r="C8" s="253">
        <v>1214</v>
      </c>
      <c r="D8" s="254">
        <f>C8/B8*100</f>
        <v>2.496658097686375</v>
      </c>
      <c r="E8" s="215">
        <v>20013</v>
      </c>
      <c r="F8" s="257">
        <v>3987</v>
      </c>
      <c r="G8" s="256">
        <f>F8/E8*100</f>
        <v>19.922050667066408</v>
      </c>
      <c r="H8" s="14">
        <v>16787</v>
      </c>
      <c r="I8" s="253">
        <v>9588</v>
      </c>
      <c r="J8" s="271">
        <f>I8/H8*100</f>
        <v>57.11562518615595</v>
      </c>
      <c r="K8" s="14">
        <v>373</v>
      </c>
      <c r="L8" s="253">
        <v>197</v>
      </c>
      <c r="M8" s="271">
        <f>L8/K8*100</f>
        <v>52.81501340482574</v>
      </c>
      <c r="N8" s="272"/>
    </row>
    <row r="9" spans="1:14" ht="24" customHeight="1">
      <c r="A9" s="252" t="s">
        <v>140</v>
      </c>
      <c r="B9" s="215">
        <v>16374</v>
      </c>
      <c r="C9" s="253">
        <v>1032</v>
      </c>
      <c r="D9" s="254">
        <f>C9/B9*100</f>
        <v>6.302674972517405</v>
      </c>
      <c r="E9" s="215">
        <v>6858</v>
      </c>
      <c r="F9" s="257">
        <v>3174</v>
      </c>
      <c r="G9" s="256">
        <f>F9/E9*100</f>
        <v>46.28171478565179</v>
      </c>
      <c r="H9" s="14">
        <v>1668</v>
      </c>
      <c r="I9" s="253">
        <v>719</v>
      </c>
      <c r="J9" s="271">
        <f>I9/H9*100</f>
        <v>43.10551558752997</v>
      </c>
      <c r="K9" s="14">
        <v>135</v>
      </c>
      <c r="L9" s="253">
        <v>1</v>
      </c>
      <c r="M9" s="271">
        <f>L9/K9*100</f>
        <v>0.7407407407407408</v>
      </c>
      <c r="N9" s="272"/>
    </row>
    <row r="10" spans="1:14" s="27" customFormat="1" ht="24" customHeight="1">
      <c r="A10" s="258" t="s">
        <v>141</v>
      </c>
      <c r="B10" s="221">
        <v>90377</v>
      </c>
      <c r="C10" s="259">
        <v>9722</v>
      </c>
      <c r="D10" s="260">
        <f>C10/B10*100</f>
        <v>10.757161667238346</v>
      </c>
      <c r="E10" s="221">
        <v>41569</v>
      </c>
      <c r="F10" s="261">
        <v>23957</v>
      </c>
      <c r="G10" s="262">
        <f>F10/E10*100</f>
        <v>57.631889148163296</v>
      </c>
      <c r="H10" s="43">
        <v>17321</v>
      </c>
      <c r="I10" s="273">
        <v>13767</v>
      </c>
      <c r="J10" s="262">
        <f>I10/H10*100</f>
        <v>79.48155418278391</v>
      </c>
      <c r="K10" s="43">
        <v>707</v>
      </c>
      <c r="L10" s="259">
        <v>37</v>
      </c>
      <c r="M10" s="274">
        <f>L10/K10*100</f>
        <v>5.233380480905233</v>
      </c>
      <c r="N10" s="275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</sheetData>
  <sheetProtection/>
  <mergeCells count="7">
    <mergeCell ref="A1:M1"/>
    <mergeCell ref="K2:M2"/>
    <mergeCell ref="B3:D3"/>
    <mergeCell ref="E3:G3"/>
    <mergeCell ref="H3:J3"/>
    <mergeCell ref="K3:M3"/>
    <mergeCell ref="A3:A4"/>
  </mergeCells>
  <printOptions/>
  <pageMargins left="0.7" right="0.7" top="0.75" bottom="0.75" header="0.3" footer="0.3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M15" sqref="M15"/>
    </sheetView>
  </sheetViews>
  <sheetFormatPr defaultColWidth="9.00390625" defaultRowHeight="14.25"/>
  <cols>
    <col min="1" max="1" width="13.375" style="0" customWidth="1"/>
    <col min="2" max="2" width="11.625" style="0" customWidth="1"/>
    <col min="3" max="4" width="10.00390625" style="0" customWidth="1"/>
    <col min="5" max="7" width="11.625" style="0" customWidth="1"/>
    <col min="8" max="9" width="9.875" style="0" customWidth="1"/>
    <col min="10" max="11" width="11.625" style="0" customWidth="1"/>
  </cols>
  <sheetData>
    <row r="1" spans="1:11" ht="39.75" customHeight="1">
      <c r="A1" s="198" t="s">
        <v>202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8.5" customHeight="1">
      <c r="A2" s="199"/>
      <c r="B2" s="199"/>
      <c r="C2" s="199"/>
      <c r="D2" s="199"/>
      <c r="E2" s="199"/>
      <c r="F2" s="199"/>
      <c r="G2" s="199"/>
      <c r="H2" s="199"/>
      <c r="I2" s="18" t="s">
        <v>203</v>
      </c>
      <c r="J2" s="18"/>
      <c r="K2" s="18"/>
    </row>
    <row r="3" spans="1:11" ht="26.25" customHeight="1">
      <c r="A3" s="200" t="s">
        <v>130</v>
      </c>
      <c r="B3" s="201" t="s">
        <v>204</v>
      </c>
      <c r="C3" s="201"/>
      <c r="D3" s="201"/>
      <c r="E3" s="201"/>
      <c r="F3" s="201"/>
      <c r="G3" s="202" t="s">
        <v>205</v>
      </c>
      <c r="H3" s="203"/>
      <c r="I3" s="203"/>
      <c r="J3" s="203"/>
      <c r="K3" s="203"/>
    </row>
    <row r="4" spans="1:11" ht="54" customHeight="1">
      <c r="A4" s="204"/>
      <c r="B4" s="205" t="s">
        <v>14</v>
      </c>
      <c r="C4" s="205" t="s">
        <v>206</v>
      </c>
      <c r="D4" s="205" t="s">
        <v>207</v>
      </c>
      <c r="E4" s="205" t="s">
        <v>208</v>
      </c>
      <c r="F4" s="205" t="s">
        <v>209</v>
      </c>
      <c r="G4" s="205" t="s">
        <v>14</v>
      </c>
      <c r="H4" s="205" t="s">
        <v>206</v>
      </c>
      <c r="I4" s="205" t="s">
        <v>207</v>
      </c>
      <c r="J4" s="205" t="s">
        <v>208</v>
      </c>
      <c r="K4" s="225" t="s">
        <v>209</v>
      </c>
    </row>
    <row r="5" spans="1:11" ht="22.5" customHeight="1">
      <c r="A5" s="206" t="s">
        <v>16</v>
      </c>
      <c r="B5" s="207">
        <v>1</v>
      </c>
      <c r="C5" s="207">
        <v>2</v>
      </c>
      <c r="D5" s="207">
        <v>3</v>
      </c>
      <c r="E5" s="207">
        <v>4</v>
      </c>
      <c r="F5" s="207">
        <v>5</v>
      </c>
      <c r="G5" s="207">
        <v>6</v>
      </c>
      <c r="H5" s="207">
        <v>7</v>
      </c>
      <c r="I5" s="207">
        <v>8</v>
      </c>
      <c r="J5" s="207">
        <v>9</v>
      </c>
      <c r="K5" s="226">
        <v>10</v>
      </c>
    </row>
    <row r="6" spans="1:11" ht="29.25" customHeight="1">
      <c r="A6" s="208" t="s">
        <v>137</v>
      </c>
      <c r="B6" s="209">
        <v>171529</v>
      </c>
      <c r="C6" s="210">
        <v>10015</v>
      </c>
      <c r="D6" s="211">
        <v>3482</v>
      </c>
      <c r="E6" s="212">
        <f>C6/B6*100</f>
        <v>5.838662850013701</v>
      </c>
      <c r="F6" s="213">
        <f>D6/B6*100</f>
        <v>2.0299774382174443</v>
      </c>
      <c r="G6" s="209">
        <v>76475</v>
      </c>
      <c r="H6" s="211">
        <v>4626</v>
      </c>
      <c r="I6" s="227">
        <v>3136</v>
      </c>
      <c r="J6" s="228">
        <f>H6/G6*100</f>
        <v>6.04903563255966</v>
      </c>
      <c r="K6" s="229">
        <f>I6/G6*100</f>
        <v>4.100686498855835</v>
      </c>
    </row>
    <row r="7" spans="1:11" ht="29.25" customHeight="1">
      <c r="A7" s="214" t="s">
        <v>138</v>
      </c>
      <c r="B7" s="215">
        <v>16153</v>
      </c>
      <c r="C7" s="216">
        <v>561</v>
      </c>
      <c r="D7" s="217">
        <v>529</v>
      </c>
      <c r="E7" s="218">
        <f>C7/B7*100</f>
        <v>3.473039063950969</v>
      </c>
      <c r="F7" s="219">
        <f>D7/B7*100</f>
        <v>3.274933448894942</v>
      </c>
      <c r="G7" s="215">
        <v>8035</v>
      </c>
      <c r="H7" s="217">
        <v>172</v>
      </c>
      <c r="I7" s="230">
        <v>375</v>
      </c>
      <c r="J7" s="231">
        <f>H7/G7*100</f>
        <v>2.1406347230864964</v>
      </c>
      <c r="K7" s="232">
        <f>I7/G7*100</f>
        <v>4.667081518357187</v>
      </c>
    </row>
    <row r="8" spans="1:11" ht="29.25" customHeight="1">
      <c r="A8" s="214" t="s">
        <v>139</v>
      </c>
      <c r="B8" s="215">
        <v>48625</v>
      </c>
      <c r="C8" s="216">
        <v>318</v>
      </c>
      <c r="D8" s="217">
        <v>2085</v>
      </c>
      <c r="E8" s="218">
        <f>C8/B8*100</f>
        <v>0.6539845758354755</v>
      </c>
      <c r="F8" s="219">
        <f>D8/B8*100</f>
        <v>4.287917737789202</v>
      </c>
      <c r="G8" s="215">
        <v>20013</v>
      </c>
      <c r="H8" s="217">
        <v>247</v>
      </c>
      <c r="I8" s="230">
        <v>2051</v>
      </c>
      <c r="J8" s="231">
        <f>H8/G8*100</f>
        <v>1.2341977714485584</v>
      </c>
      <c r="K8" s="232">
        <f>I8/G8*100</f>
        <v>10.24833857992305</v>
      </c>
    </row>
    <row r="9" spans="1:11" ht="29.25" customHeight="1">
      <c r="A9" s="214" t="s">
        <v>140</v>
      </c>
      <c r="B9" s="215">
        <v>16374</v>
      </c>
      <c r="C9" s="216">
        <v>1431</v>
      </c>
      <c r="D9" s="217">
        <v>344</v>
      </c>
      <c r="E9" s="218">
        <f>C9/B9*100</f>
        <v>8.73946500549652</v>
      </c>
      <c r="F9" s="219">
        <f>D9/B9*100</f>
        <v>2.1008916575058016</v>
      </c>
      <c r="G9" s="215">
        <v>6858</v>
      </c>
      <c r="H9" s="217">
        <v>807</v>
      </c>
      <c r="I9" s="230">
        <v>367</v>
      </c>
      <c r="J9" s="231">
        <f>H9/G9*100</f>
        <v>11.767279090113735</v>
      </c>
      <c r="K9" s="232">
        <f>I9/G9*100</f>
        <v>5.351414406532517</v>
      </c>
    </row>
    <row r="10" spans="1:11" ht="29.25" customHeight="1">
      <c r="A10" s="220" t="s">
        <v>141</v>
      </c>
      <c r="B10" s="221">
        <v>90377</v>
      </c>
      <c r="C10" s="222">
        <v>7705</v>
      </c>
      <c r="D10" s="222">
        <v>524</v>
      </c>
      <c r="E10" s="223">
        <f>C10/B10*100</f>
        <v>8.525399161291036</v>
      </c>
      <c r="F10" s="224">
        <f>D10/B10*100</f>
        <v>0.5797935315401043</v>
      </c>
      <c r="G10" s="221">
        <v>41569</v>
      </c>
      <c r="H10" s="222">
        <v>3400</v>
      </c>
      <c r="I10" s="233">
        <v>343</v>
      </c>
      <c r="J10" s="234">
        <f>H10/G10*100</f>
        <v>8.179171979119056</v>
      </c>
      <c r="K10" s="235">
        <f>I10/G10*100</f>
        <v>0.8251341143640694</v>
      </c>
    </row>
    <row r="11" ht="15"/>
  </sheetData>
  <sheetProtection/>
  <mergeCells count="5">
    <mergeCell ref="A1:K1"/>
    <mergeCell ref="I2:K2"/>
    <mergeCell ref="B3:F3"/>
    <mergeCell ref="G3:K3"/>
    <mergeCell ref="A3:A4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showZeros="0" workbookViewId="0" topLeftCell="A1">
      <selection activeCell="C18" sqref="C18"/>
    </sheetView>
  </sheetViews>
  <sheetFormatPr defaultColWidth="9.00390625" defaultRowHeight="14.25"/>
  <cols>
    <col min="1" max="1" width="23.375" style="29" customWidth="1"/>
    <col min="2" max="4" width="13.25390625" style="29" customWidth="1"/>
    <col min="5" max="6" width="9.875" style="29" customWidth="1"/>
    <col min="7" max="8" width="13.25390625" style="29" customWidth="1"/>
    <col min="9" max="16384" width="9.00390625" style="29" customWidth="1"/>
  </cols>
  <sheetData>
    <row r="1" spans="1:8" s="276" customFormat="1" ht="34.5" customHeight="1">
      <c r="A1" s="61" t="s">
        <v>6</v>
      </c>
      <c r="B1" s="61"/>
      <c r="C1" s="61"/>
      <c r="D1" s="61"/>
      <c r="E1" s="61"/>
      <c r="F1" s="61"/>
      <c r="G1" s="61"/>
      <c r="H1" s="61"/>
    </row>
    <row r="2" ht="27" customHeight="1">
      <c r="H2" s="29" t="s">
        <v>7</v>
      </c>
    </row>
    <row r="3" spans="1:8" s="277" customFormat="1" ht="23.25" customHeight="1">
      <c r="A3" s="450"/>
      <c r="B3" s="82" t="s">
        <v>8</v>
      </c>
      <c r="C3" s="280" t="s">
        <v>9</v>
      </c>
      <c r="D3" s="280"/>
      <c r="E3" s="280"/>
      <c r="F3" s="280"/>
      <c r="G3" s="451" t="s">
        <v>10</v>
      </c>
      <c r="H3" s="452" t="s">
        <v>11</v>
      </c>
    </row>
    <row r="4" spans="1:8" s="277" customFormat="1" ht="36" customHeight="1">
      <c r="A4" s="453"/>
      <c r="B4" s="454"/>
      <c r="C4" s="465" t="s">
        <v>12</v>
      </c>
      <c r="D4" s="454" t="s">
        <v>13</v>
      </c>
      <c r="E4" s="84" t="s">
        <v>14</v>
      </c>
      <c r="F4" s="84" t="s">
        <v>15</v>
      </c>
      <c r="G4" s="455"/>
      <c r="H4" s="456"/>
    </row>
    <row r="5" spans="1:8" s="44" customFormat="1" ht="18.75" customHeight="1">
      <c r="A5" s="359" t="s">
        <v>16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77">
        <v>7</v>
      </c>
    </row>
    <row r="6" spans="1:8" s="44" customFormat="1" ht="17.25" customHeight="1">
      <c r="A6" s="457" t="s">
        <v>17</v>
      </c>
      <c r="B6" s="458">
        <v>7</v>
      </c>
      <c r="C6" s="458">
        <v>5251</v>
      </c>
      <c r="D6" s="458">
        <v>8150</v>
      </c>
      <c r="E6" s="458">
        <v>19477</v>
      </c>
      <c r="F6" s="458">
        <v>5775</v>
      </c>
      <c r="G6" s="458">
        <v>1132</v>
      </c>
      <c r="H6" s="464">
        <v>894</v>
      </c>
    </row>
    <row r="7" spans="1:8" ht="17.25" customHeight="1">
      <c r="A7" s="460" t="s">
        <v>18</v>
      </c>
      <c r="B7" s="14">
        <v>7</v>
      </c>
      <c r="C7" s="14">
        <v>4389</v>
      </c>
      <c r="D7" s="14">
        <v>7277</v>
      </c>
      <c r="E7" s="14">
        <v>17119</v>
      </c>
      <c r="F7" s="14">
        <v>5114</v>
      </c>
      <c r="G7" s="14">
        <v>1108</v>
      </c>
      <c r="H7" s="51">
        <v>843</v>
      </c>
    </row>
    <row r="8" spans="1:8" ht="17.25" customHeight="1">
      <c r="A8" s="460" t="s">
        <v>19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51">
        <v>0</v>
      </c>
    </row>
    <row r="9" spans="1:8" ht="17.25" customHeight="1">
      <c r="A9" s="460" t="s">
        <v>20</v>
      </c>
      <c r="B9" s="461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51">
        <v>0</v>
      </c>
    </row>
    <row r="10" spans="1:8" ht="17.25" customHeight="1">
      <c r="A10" s="460" t="s">
        <v>21</v>
      </c>
      <c r="B10" s="14">
        <v>0</v>
      </c>
      <c r="C10" s="14">
        <v>862</v>
      </c>
      <c r="D10" s="14">
        <v>873</v>
      </c>
      <c r="E10" s="14">
        <v>2358</v>
      </c>
      <c r="F10" s="14">
        <v>661</v>
      </c>
      <c r="G10" s="14">
        <v>0</v>
      </c>
      <c r="H10" s="51">
        <v>30</v>
      </c>
    </row>
    <row r="11" spans="1:8" ht="17.25" customHeight="1">
      <c r="A11" s="460" t="s">
        <v>22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24</v>
      </c>
      <c r="H11" s="51">
        <v>21</v>
      </c>
    </row>
    <row r="12" spans="1:8" ht="17.25" customHeight="1">
      <c r="A12" s="466" t="s">
        <v>23</v>
      </c>
      <c r="B12" s="14">
        <v>2</v>
      </c>
      <c r="C12" s="14"/>
      <c r="D12" s="14">
        <v>3344</v>
      </c>
      <c r="E12" s="14">
        <v>6514</v>
      </c>
      <c r="F12" s="14"/>
      <c r="G12" s="14"/>
      <c r="H12" s="51"/>
    </row>
    <row r="13" spans="1:8" s="44" customFormat="1" ht="17.25" customHeight="1">
      <c r="A13" s="462" t="s">
        <v>24</v>
      </c>
      <c r="B13" s="14">
        <v>778</v>
      </c>
      <c r="C13" s="14">
        <v>90328</v>
      </c>
      <c r="D13" s="14">
        <v>95518</v>
      </c>
      <c r="E13" s="14">
        <v>369058</v>
      </c>
      <c r="F13" s="14">
        <v>64970</v>
      </c>
      <c r="G13" s="14">
        <v>25752</v>
      </c>
      <c r="H13" s="51">
        <v>22061</v>
      </c>
    </row>
    <row r="14" spans="1:8" s="44" customFormat="1" ht="17.25" customHeight="1">
      <c r="A14" s="460" t="s">
        <v>25</v>
      </c>
      <c r="B14" s="461">
        <v>122</v>
      </c>
      <c r="C14" s="14">
        <v>36429</v>
      </c>
      <c r="D14" s="14">
        <v>38407</v>
      </c>
      <c r="E14" s="14">
        <v>115636</v>
      </c>
      <c r="F14" s="14">
        <v>38780</v>
      </c>
      <c r="G14" s="14">
        <v>9835</v>
      </c>
      <c r="H14" s="51">
        <v>8786</v>
      </c>
    </row>
    <row r="15" spans="1:8" s="44" customFormat="1" ht="17.25" customHeight="1">
      <c r="A15" s="460" t="s">
        <v>26</v>
      </c>
      <c r="B15" s="14">
        <v>21</v>
      </c>
      <c r="C15" s="14">
        <v>13430</v>
      </c>
      <c r="D15" s="14">
        <v>13086</v>
      </c>
      <c r="E15" s="14">
        <v>39161</v>
      </c>
      <c r="F15" s="14">
        <v>13099</v>
      </c>
      <c r="G15" s="14">
        <v>3307</v>
      </c>
      <c r="H15" s="51">
        <v>2934</v>
      </c>
    </row>
    <row r="16" spans="1:8" s="44" customFormat="1" ht="17.25" customHeight="1">
      <c r="A16" s="460" t="s">
        <v>27</v>
      </c>
      <c r="B16" s="14">
        <v>101</v>
      </c>
      <c r="C16" s="14">
        <v>22999</v>
      </c>
      <c r="D16" s="14">
        <v>25321</v>
      </c>
      <c r="E16" s="14">
        <v>76475</v>
      </c>
      <c r="F16" s="14">
        <v>25681</v>
      </c>
      <c r="G16" s="14">
        <v>6528</v>
      </c>
      <c r="H16" s="51">
        <v>5852</v>
      </c>
    </row>
    <row r="17" spans="1:8" s="44" customFormat="1" ht="17.25" customHeight="1">
      <c r="A17" s="460" t="s">
        <v>28</v>
      </c>
      <c r="B17" s="461">
        <v>279</v>
      </c>
      <c r="C17" s="14">
        <v>25217</v>
      </c>
      <c r="D17" s="14">
        <v>29467</v>
      </c>
      <c r="E17" s="14">
        <v>171529</v>
      </c>
      <c r="F17" s="14">
        <v>26190</v>
      </c>
      <c r="G17" s="14">
        <v>9472</v>
      </c>
      <c r="H17" s="51">
        <v>8932</v>
      </c>
    </row>
    <row r="18" spans="1:8" s="44" customFormat="1" ht="17.25" customHeight="1">
      <c r="A18" s="460" t="s">
        <v>29</v>
      </c>
      <c r="B18" s="14">
        <v>375</v>
      </c>
      <c r="C18" s="14">
        <v>28468</v>
      </c>
      <c r="D18" s="14">
        <v>27409</v>
      </c>
      <c r="E18" s="14">
        <v>80504</v>
      </c>
      <c r="F18" s="14">
        <v>0</v>
      </c>
      <c r="G18" s="14">
        <v>6397</v>
      </c>
      <c r="H18" s="51">
        <v>3994</v>
      </c>
    </row>
    <row r="19" spans="1:8" s="44" customFormat="1" ht="17.25" customHeight="1">
      <c r="A19" s="460" t="s">
        <v>30</v>
      </c>
      <c r="B19" s="14">
        <v>2</v>
      </c>
      <c r="C19" s="14">
        <v>214</v>
      </c>
      <c r="D19" s="14">
        <v>235</v>
      </c>
      <c r="E19" s="14">
        <v>1389</v>
      </c>
      <c r="F19" s="14">
        <v>0</v>
      </c>
      <c r="G19" s="14">
        <v>48</v>
      </c>
      <c r="H19" s="51">
        <v>46</v>
      </c>
    </row>
    <row r="20" spans="1:8" s="44" customFormat="1" ht="17.25" customHeight="1">
      <c r="A20" s="460" t="s">
        <v>31</v>
      </c>
      <c r="B20" s="461">
        <v>2</v>
      </c>
      <c r="C20" s="14">
        <v>53</v>
      </c>
      <c r="D20" s="14">
        <v>44</v>
      </c>
      <c r="E20" s="14">
        <v>210</v>
      </c>
      <c r="F20" s="14">
        <v>0</v>
      </c>
      <c r="G20" s="14">
        <v>48</v>
      </c>
      <c r="H20" s="51">
        <v>46</v>
      </c>
    </row>
    <row r="21" spans="1:8" s="44" customFormat="1" ht="17.25" customHeight="1">
      <c r="A21" s="460" t="s">
        <v>32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51">
        <v>0</v>
      </c>
    </row>
    <row r="22" spans="1:8" s="44" customFormat="1" ht="17.25" customHeight="1">
      <c r="A22" s="460" t="s">
        <v>33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51">
        <v>0</v>
      </c>
    </row>
    <row r="23" spans="1:8" s="44" customFormat="1" ht="17.25" customHeight="1">
      <c r="A23" s="460" t="s">
        <v>34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51">
        <v>0</v>
      </c>
    </row>
    <row r="24" spans="1:8" s="44" customFormat="1" ht="15.75" customHeight="1">
      <c r="A24" s="466"/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51">
        <v>0</v>
      </c>
    </row>
    <row r="25" spans="1:8" ht="15.75" customHeight="1">
      <c r="A25" s="467"/>
      <c r="B25" s="468">
        <v>0</v>
      </c>
      <c r="C25" s="468">
        <v>0</v>
      </c>
      <c r="D25" s="468">
        <v>0</v>
      </c>
      <c r="E25" s="468">
        <v>0</v>
      </c>
      <c r="F25" s="468">
        <v>0</v>
      </c>
      <c r="G25" s="468">
        <v>0</v>
      </c>
      <c r="H25" s="469">
        <v>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</sheetData>
  <sheetProtection/>
  <mergeCells count="6">
    <mergeCell ref="A1:H1"/>
    <mergeCell ref="C3:F3"/>
    <mergeCell ref="A3:A4"/>
    <mergeCell ref="B3:B4"/>
    <mergeCell ref="G3:G4"/>
    <mergeCell ref="H3:H4"/>
  </mergeCells>
  <printOptions/>
  <pageMargins left="0.7900000000000001" right="0.39" top="0.59" bottom="0.59" header="0.51" footer="0.51"/>
  <pageSetup horizontalDpi="200" verticalDpi="2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8"/>
  <sheetViews>
    <sheetView showZeros="0" workbookViewId="0" topLeftCell="A1">
      <selection activeCell="U7" sqref="U7"/>
    </sheetView>
  </sheetViews>
  <sheetFormatPr defaultColWidth="9.00390625" defaultRowHeight="14.25"/>
  <cols>
    <col min="2" max="19" width="7.25390625" style="0" customWidth="1"/>
  </cols>
  <sheetData>
    <row r="1" spans="1:19" ht="36.75" customHeight="1">
      <c r="A1" s="191" t="s">
        <v>210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2:19" s="27" customFormat="1" ht="27" customHeight="1">
      <c r="B2" s="29"/>
      <c r="C2" s="29"/>
      <c r="D2" s="29"/>
      <c r="E2" s="29"/>
      <c r="F2" s="29"/>
      <c r="G2" s="29"/>
      <c r="H2" s="167"/>
      <c r="I2" s="167"/>
      <c r="J2" s="167"/>
      <c r="K2" s="29"/>
      <c r="L2" s="29"/>
      <c r="M2" s="29"/>
      <c r="N2" s="29"/>
      <c r="O2" s="29"/>
      <c r="P2" s="29"/>
      <c r="Q2" s="167"/>
      <c r="R2" s="18" t="s">
        <v>211</v>
      </c>
      <c r="S2" s="18"/>
    </row>
    <row r="3" spans="1:19" ht="20.25" customHeight="1">
      <c r="A3" s="192" t="s">
        <v>130</v>
      </c>
      <c r="B3" s="193" t="s">
        <v>212</v>
      </c>
      <c r="C3" s="193"/>
      <c r="D3" s="193"/>
      <c r="E3" s="193"/>
      <c r="F3" s="193"/>
      <c r="G3" s="193"/>
      <c r="H3" s="193"/>
      <c r="I3" s="193"/>
      <c r="J3" s="193"/>
      <c r="K3" s="193" t="s">
        <v>213</v>
      </c>
      <c r="L3" s="193"/>
      <c r="M3" s="193"/>
      <c r="N3" s="193"/>
      <c r="O3" s="193"/>
      <c r="P3" s="193"/>
      <c r="Q3" s="193"/>
      <c r="R3" s="193"/>
      <c r="S3" s="196"/>
    </row>
    <row r="4" spans="1:19" ht="20.25" customHeight="1">
      <c r="A4" s="194"/>
      <c r="B4" s="195" t="s">
        <v>14</v>
      </c>
      <c r="C4" s="195"/>
      <c r="D4" s="195"/>
      <c r="E4" s="195" t="s">
        <v>214</v>
      </c>
      <c r="F4" s="195"/>
      <c r="G4" s="195"/>
      <c r="H4" s="195" t="s">
        <v>215</v>
      </c>
      <c r="I4" s="195"/>
      <c r="J4" s="195"/>
      <c r="K4" s="195" t="s">
        <v>14</v>
      </c>
      <c r="L4" s="195"/>
      <c r="M4" s="195"/>
      <c r="N4" s="195" t="s">
        <v>214</v>
      </c>
      <c r="O4" s="195"/>
      <c r="P4" s="195"/>
      <c r="Q4" s="195" t="s">
        <v>215</v>
      </c>
      <c r="R4" s="195"/>
      <c r="S4" s="197"/>
    </row>
    <row r="5" spans="1:19" ht="20.25" customHeight="1">
      <c r="A5" s="194"/>
      <c r="B5" s="195" t="s">
        <v>132</v>
      </c>
      <c r="C5" s="195" t="s">
        <v>133</v>
      </c>
      <c r="D5" s="195" t="s">
        <v>124</v>
      </c>
      <c r="E5" s="195" t="s">
        <v>132</v>
      </c>
      <c r="F5" s="195" t="s">
        <v>133</v>
      </c>
      <c r="G5" s="195" t="s">
        <v>124</v>
      </c>
      <c r="H5" s="195" t="s">
        <v>132</v>
      </c>
      <c r="I5" s="195" t="s">
        <v>133</v>
      </c>
      <c r="J5" s="195" t="s">
        <v>124</v>
      </c>
      <c r="K5" s="195" t="s">
        <v>132</v>
      </c>
      <c r="L5" s="195" t="s">
        <v>133</v>
      </c>
      <c r="M5" s="195" t="s">
        <v>124</v>
      </c>
      <c r="N5" s="195" t="s">
        <v>132</v>
      </c>
      <c r="O5" s="195" t="s">
        <v>133</v>
      </c>
      <c r="P5" s="195" t="s">
        <v>124</v>
      </c>
      <c r="Q5" s="195" t="s">
        <v>132</v>
      </c>
      <c r="R5" s="195" t="s">
        <v>133</v>
      </c>
      <c r="S5" s="197" t="s">
        <v>124</v>
      </c>
    </row>
    <row r="6" spans="1:19" s="28" customFormat="1" ht="17.25" customHeight="1">
      <c r="A6" s="36" t="s">
        <v>16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5">
        <v>12</v>
      </c>
      <c r="N6" s="65">
        <v>13</v>
      </c>
      <c r="O6" s="65">
        <v>14</v>
      </c>
      <c r="P6" s="65">
        <v>15</v>
      </c>
      <c r="Q6" s="65">
        <v>16</v>
      </c>
      <c r="R6" s="65">
        <v>17</v>
      </c>
      <c r="S6" s="77">
        <v>18</v>
      </c>
    </row>
    <row r="7" spans="1:19" s="28" customFormat="1" ht="27" customHeight="1">
      <c r="A7" s="118" t="s">
        <v>137</v>
      </c>
      <c r="B7" s="173">
        <v>39161</v>
      </c>
      <c r="C7" s="173">
        <v>76475</v>
      </c>
      <c r="D7" s="173">
        <v>171529</v>
      </c>
      <c r="E7" s="173">
        <v>2934</v>
      </c>
      <c r="F7" s="173">
        <v>5852</v>
      </c>
      <c r="G7" s="173">
        <v>8932</v>
      </c>
      <c r="H7" s="174">
        <v>13.35</v>
      </c>
      <c r="I7" s="174">
        <v>13.07</v>
      </c>
      <c r="J7" s="174">
        <v>19.2</v>
      </c>
      <c r="K7" s="173">
        <v>0</v>
      </c>
      <c r="L7" s="173">
        <v>10411</v>
      </c>
      <c r="M7" s="173">
        <v>39053</v>
      </c>
      <c r="N7" s="173">
        <v>0</v>
      </c>
      <c r="O7" s="173">
        <v>906</v>
      </c>
      <c r="P7" s="173">
        <v>2450</v>
      </c>
      <c r="Q7" s="174">
        <v>0</v>
      </c>
      <c r="R7" s="174">
        <v>11.49</v>
      </c>
      <c r="S7" s="181">
        <v>15.94</v>
      </c>
    </row>
    <row r="8" spans="1:19" s="28" customFormat="1" ht="27" customHeight="1">
      <c r="A8" s="41" t="s">
        <v>138</v>
      </c>
      <c r="B8" s="14">
        <v>3385</v>
      </c>
      <c r="C8" s="14">
        <v>8035</v>
      </c>
      <c r="D8" s="14">
        <v>16153</v>
      </c>
      <c r="E8" s="14">
        <v>302</v>
      </c>
      <c r="F8" s="14">
        <v>877</v>
      </c>
      <c r="G8" s="14">
        <v>1122</v>
      </c>
      <c r="H8" s="175">
        <v>11.21</v>
      </c>
      <c r="I8" s="175">
        <v>9.16</v>
      </c>
      <c r="J8" s="175">
        <v>14.4</v>
      </c>
      <c r="K8" s="14">
        <v>0</v>
      </c>
      <c r="L8" s="14">
        <v>849</v>
      </c>
      <c r="M8" s="14">
        <v>2660</v>
      </c>
      <c r="N8" s="14">
        <v>0</v>
      </c>
      <c r="O8" s="14">
        <v>111</v>
      </c>
      <c r="P8" s="14">
        <v>263</v>
      </c>
      <c r="Q8" s="175">
        <v>0</v>
      </c>
      <c r="R8" s="175">
        <v>7.65</v>
      </c>
      <c r="S8" s="182">
        <v>10.11</v>
      </c>
    </row>
    <row r="9" spans="1:19" s="28" customFormat="1" ht="27" customHeight="1">
      <c r="A9" s="41" t="s">
        <v>139</v>
      </c>
      <c r="B9" s="14">
        <v>16787</v>
      </c>
      <c r="C9" s="14">
        <v>20013</v>
      </c>
      <c r="D9" s="14">
        <v>48625</v>
      </c>
      <c r="E9" s="14">
        <v>1219</v>
      </c>
      <c r="F9" s="14">
        <v>1436</v>
      </c>
      <c r="G9" s="14">
        <v>2223</v>
      </c>
      <c r="H9" s="175">
        <v>13.77</v>
      </c>
      <c r="I9" s="175">
        <v>13.94</v>
      </c>
      <c r="J9" s="175">
        <v>21.87</v>
      </c>
      <c r="K9" s="14">
        <v>0</v>
      </c>
      <c r="L9" s="14">
        <v>1110</v>
      </c>
      <c r="M9" s="14">
        <v>2974</v>
      </c>
      <c r="N9" s="14">
        <v>0</v>
      </c>
      <c r="O9" s="14">
        <v>72</v>
      </c>
      <c r="P9" s="14">
        <v>210</v>
      </c>
      <c r="Q9" s="175">
        <v>0</v>
      </c>
      <c r="R9" s="175">
        <v>15.42</v>
      </c>
      <c r="S9" s="182">
        <v>14.16</v>
      </c>
    </row>
    <row r="10" spans="1:19" s="28" customFormat="1" ht="27" customHeight="1">
      <c r="A10" s="41" t="s">
        <v>140</v>
      </c>
      <c r="B10" s="14">
        <v>1668</v>
      </c>
      <c r="C10" s="14">
        <v>6858</v>
      </c>
      <c r="D10" s="14">
        <v>16374</v>
      </c>
      <c r="E10" s="14">
        <v>184</v>
      </c>
      <c r="F10" s="14">
        <v>667</v>
      </c>
      <c r="G10" s="14">
        <v>1281</v>
      </c>
      <c r="H10" s="175">
        <v>9.07</v>
      </c>
      <c r="I10" s="175">
        <v>10.28</v>
      </c>
      <c r="J10" s="175">
        <v>12.78</v>
      </c>
      <c r="K10" s="14">
        <v>0</v>
      </c>
      <c r="L10" s="14">
        <v>1146</v>
      </c>
      <c r="M10" s="14">
        <v>5893</v>
      </c>
      <c r="N10" s="14">
        <v>0</v>
      </c>
      <c r="O10" s="14">
        <v>134</v>
      </c>
      <c r="P10" s="14">
        <v>518</v>
      </c>
      <c r="Q10" s="175">
        <v>0</v>
      </c>
      <c r="R10" s="175">
        <v>8.55</v>
      </c>
      <c r="S10" s="182">
        <v>11.38</v>
      </c>
    </row>
    <row r="11" spans="1:19" s="28" customFormat="1" ht="27" customHeight="1">
      <c r="A11" s="42" t="s">
        <v>141</v>
      </c>
      <c r="B11" s="43">
        <v>17321</v>
      </c>
      <c r="C11" s="43">
        <v>41569</v>
      </c>
      <c r="D11" s="43">
        <v>90377</v>
      </c>
      <c r="E11" s="43">
        <v>1229</v>
      </c>
      <c r="F11" s="43">
        <v>2872</v>
      </c>
      <c r="G11" s="43">
        <v>4306</v>
      </c>
      <c r="H11" s="176">
        <v>14.09</v>
      </c>
      <c r="I11" s="176">
        <v>14.47</v>
      </c>
      <c r="J11" s="176">
        <v>20.99</v>
      </c>
      <c r="K11" s="43">
        <v>0</v>
      </c>
      <c r="L11" s="43">
        <v>7306</v>
      </c>
      <c r="M11" s="43">
        <v>27526</v>
      </c>
      <c r="N11" s="43">
        <v>0</v>
      </c>
      <c r="O11" s="43">
        <v>589</v>
      </c>
      <c r="P11" s="43">
        <v>1459</v>
      </c>
      <c r="Q11" s="176">
        <v>0</v>
      </c>
      <c r="R11" s="176">
        <v>12.4</v>
      </c>
      <c r="S11" s="183">
        <v>18.87</v>
      </c>
    </row>
    <row r="12" spans="2:19" s="28" customFormat="1" ht="27" customHeight="1">
      <c r="B12" s="44"/>
      <c r="C12" s="44"/>
      <c r="D12" s="44"/>
      <c r="E12" s="44"/>
      <c r="F12" s="44"/>
      <c r="G12" s="44"/>
      <c r="H12" s="177"/>
      <c r="I12" s="177"/>
      <c r="J12" s="177"/>
      <c r="K12" s="44"/>
      <c r="L12" s="44"/>
      <c r="M12" s="44"/>
      <c r="N12" s="44"/>
      <c r="O12" s="44"/>
      <c r="P12" s="44"/>
      <c r="Q12" s="177"/>
      <c r="R12" s="177"/>
      <c r="S12" s="177"/>
    </row>
    <row r="13" spans="2:19" s="28" customFormat="1" ht="27" customHeight="1">
      <c r="B13" s="44"/>
      <c r="C13" s="44"/>
      <c r="D13" s="44"/>
      <c r="E13" s="44"/>
      <c r="F13" s="44"/>
      <c r="G13" s="44"/>
      <c r="H13" s="177"/>
      <c r="I13" s="177"/>
      <c r="J13" s="177"/>
      <c r="K13" s="44"/>
      <c r="L13" s="44"/>
      <c r="M13" s="44"/>
      <c r="N13" s="44"/>
      <c r="O13" s="44"/>
      <c r="P13" s="44"/>
      <c r="Q13" s="177"/>
      <c r="R13" s="177"/>
      <c r="S13" s="177"/>
    </row>
    <row r="14" spans="2:19" s="28" customFormat="1" ht="27" customHeight="1">
      <c r="B14" s="44"/>
      <c r="C14" s="44"/>
      <c r="D14" s="44"/>
      <c r="E14" s="44"/>
      <c r="F14" s="44"/>
      <c r="G14" s="44"/>
      <c r="H14" s="177"/>
      <c r="I14" s="177"/>
      <c r="J14" s="177"/>
      <c r="K14" s="44"/>
      <c r="L14" s="44"/>
      <c r="M14" s="44"/>
      <c r="N14" s="44"/>
      <c r="O14" s="44"/>
      <c r="P14" s="44"/>
      <c r="Q14" s="177"/>
      <c r="R14" s="177"/>
      <c r="S14" s="177"/>
    </row>
    <row r="15" spans="2:19" s="28" customFormat="1" ht="27" customHeight="1">
      <c r="B15" s="44"/>
      <c r="C15" s="44"/>
      <c r="D15" s="44"/>
      <c r="E15" s="44"/>
      <c r="F15" s="44"/>
      <c r="G15" s="44"/>
      <c r="H15" s="177"/>
      <c r="I15" s="177"/>
      <c r="J15" s="177"/>
      <c r="K15" s="44"/>
      <c r="L15" s="44"/>
      <c r="M15" s="44"/>
      <c r="N15" s="44"/>
      <c r="O15" s="44"/>
      <c r="P15" s="44"/>
      <c r="Q15" s="177"/>
      <c r="R15" s="177"/>
      <c r="S15" s="177"/>
    </row>
    <row r="16" spans="2:19" s="28" customFormat="1" ht="27" customHeight="1">
      <c r="B16" s="44"/>
      <c r="C16" s="44"/>
      <c r="D16" s="44"/>
      <c r="E16" s="44"/>
      <c r="F16" s="44"/>
      <c r="G16" s="44"/>
      <c r="H16" s="177"/>
      <c r="I16" s="177"/>
      <c r="J16" s="177"/>
      <c r="K16" s="44"/>
      <c r="L16" s="44"/>
      <c r="M16" s="44"/>
      <c r="N16" s="44"/>
      <c r="O16" s="44"/>
      <c r="P16" s="44"/>
      <c r="Q16" s="177"/>
      <c r="R16" s="177"/>
      <c r="S16" s="177"/>
    </row>
    <row r="17" spans="2:19" s="28" customFormat="1" ht="27" customHeight="1">
      <c r="B17" s="44"/>
      <c r="C17" s="44"/>
      <c r="D17" s="44"/>
      <c r="E17" s="44"/>
      <c r="F17" s="44"/>
      <c r="G17" s="44"/>
      <c r="H17" s="177"/>
      <c r="I17" s="177"/>
      <c r="J17" s="177"/>
      <c r="K17" s="44"/>
      <c r="L17" s="44"/>
      <c r="M17" s="44"/>
      <c r="N17" s="44"/>
      <c r="O17" s="44"/>
      <c r="P17" s="44"/>
      <c r="Q17" s="177"/>
      <c r="R17" s="177"/>
      <c r="S17" s="177"/>
    </row>
    <row r="18" spans="2:19" s="28" customFormat="1" ht="27" customHeight="1">
      <c r="B18" s="44"/>
      <c r="C18" s="44"/>
      <c r="D18" s="44"/>
      <c r="E18" s="44"/>
      <c r="F18" s="44"/>
      <c r="G18" s="44"/>
      <c r="H18" s="177"/>
      <c r="I18" s="177"/>
      <c r="J18" s="177"/>
      <c r="K18" s="44"/>
      <c r="L18" s="44"/>
      <c r="M18" s="44"/>
      <c r="N18" s="44"/>
      <c r="O18" s="44"/>
      <c r="P18" s="44"/>
      <c r="Q18" s="177"/>
      <c r="R18" s="177"/>
      <c r="S18" s="177"/>
    </row>
    <row r="19" s="28" customFormat="1" ht="27" customHeight="1"/>
    <row r="20" s="28" customFormat="1" ht="27" customHeight="1"/>
    <row r="21" s="28" customFormat="1" ht="27" customHeight="1"/>
    <row r="22" s="28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11">
    <mergeCell ref="A1:S1"/>
    <mergeCell ref="R2:S2"/>
    <mergeCell ref="B3:J3"/>
    <mergeCell ref="K3:S3"/>
    <mergeCell ref="B4:D4"/>
    <mergeCell ref="E4:G4"/>
    <mergeCell ref="H4:J4"/>
    <mergeCell ref="K4:M4"/>
    <mergeCell ref="N4:P4"/>
    <mergeCell ref="Q4:S4"/>
    <mergeCell ref="A3:A5"/>
  </mergeCells>
  <printOptions/>
  <pageMargins left="0.7900000000000001" right="0.39" top="0.59" bottom="0.59" header="0.51" footer="0.51"/>
  <pageSetup orientation="landscape" paperSize="9" scale="9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8"/>
  <sheetViews>
    <sheetView showZeros="0" workbookViewId="0" topLeftCell="A1">
      <selection activeCell="R13" sqref="R13"/>
    </sheetView>
  </sheetViews>
  <sheetFormatPr defaultColWidth="9.00390625" defaultRowHeight="14.25"/>
  <cols>
    <col min="2" max="19" width="7.25390625" style="0" customWidth="1"/>
  </cols>
  <sheetData>
    <row r="1" spans="1:19" ht="36.75" customHeight="1">
      <c r="A1" s="184" t="s">
        <v>216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2:19" s="27" customFormat="1" ht="27" customHeight="1">
      <c r="B2" s="29"/>
      <c r="C2" s="29"/>
      <c r="D2" s="29"/>
      <c r="E2" s="29"/>
      <c r="F2" s="29"/>
      <c r="G2" s="29"/>
      <c r="H2" s="185"/>
      <c r="I2" s="185"/>
      <c r="J2" s="185"/>
      <c r="K2" s="29"/>
      <c r="L2" s="29"/>
      <c r="M2" s="29"/>
      <c r="N2" s="29"/>
      <c r="O2" s="29"/>
      <c r="P2" s="29"/>
      <c r="Q2" s="185"/>
      <c r="R2" s="18" t="s">
        <v>217</v>
      </c>
      <c r="S2" s="18"/>
    </row>
    <row r="3" spans="1:19" ht="20.25" customHeight="1">
      <c r="A3" s="186" t="s">
        <v>130</v>
      </c>
      <c r="B3" s="169" t="s">
        <v>218</v>
      </c>
      <c r="C3" s="169"/>
      <c r="D3" s="169"/>
      <c r="E3" s="169"/>
      <c r="F3" s="169"/>
      <c r="G3" s="169"/>
      <c r="H3" s="169"/>
      <c r="I3" s="169"/>
      <c r="J3" s="169"/>
      <c r="K3" s="178" t="s">
        <v>219</v>
      </c>
      <c r="L3" s="179"/>
      <c r="M3" s="179"/>
      <c r="N3" s="179"/>
      <c r="O3" s="179"/>
      <c r="P3" s="179"/>
      <c r="Q3" s="179"/>
      <c r="R3" s="179"/>
      <c r="S3" s="179"/>
    </row>
    <row r="4" spans="1:19" ht="20.25" customHeight="1">
      <c r="A4" s="187"/>
      <c r="B4" s="171" t="s">
        <v>8</v>
      </c>
      <c r="C4" s="171"/>
      <c r="D4" s="171"/>
      <c r="E4" s="171" t="s">
        <v>14</v>
      </c>
      <c r="F4" s="171"/>
      <c r="G4" s="171"/>
      <c r="H4" s="171" t="s">
        <v>220</v>
      </c>
      <c r="I4" s="171"/>
      <c r="J4" s="171"/>
      <c r="K4" s="171" t="s">
        <v>8</v>
      </c>
      <c r="L4" s="171"/>
      <c r="M4" s="171"/>
      <c r="N4" s="171" t="s">
        <v>14</v>
      </c>
      <c r="O4" s="171"/>
      <c r="P4" s="171"/>
      <c r="Q4" s="171" t="s">
        <v>220</v>
      </c>
      <c r="R4" s="171"/>
      <c r="S4" s="180"/>
    </row>
    <row r="5" spans="1:19" ht="20.25" customHeight="1">
      <c r="A5" s="188"/>
      <c r="B5" s="8" t="s">
        <v>132</v>
      </c>
      <c r="C5" s="8" t="s">
        <v>133</v>
      </c>
      <c r="D5" s="8" t="s">
        <v>124</v>
      </c>
      <c r="E5" s="8" t="s">
        <v>132</v>
      </c>
      <c r="F5" s="8" t="s">
        <v>133</v>
      </c>
      <c r="G5" s="8" t="s">
        <v>124</v>
      </c>
      <c r="H5" s="8" t="s">
        <v>132</v>
      </c>
      <c r="I5" s="8" t="s">
        <v>133</v>
      </c>
      <c r="J5" s="8" t="s">
        <v>124</v>
      </c>
      <c r="K5" s="8" t="s">
        <v>132</v>
      </c>
      <c r="L5" s="8" t="s">
        <v>133</v>
      </c>
      <c r="M5" s="8" t="s">
        <v>124</v>
      </c>
      <c r="N5" s="8" t="s">
        <v>132</v>
      </c>
      <c r="O5" s="8" t="s">
        <v>133</v>
      </c>
      <c r="P5" s="8" t="s">
        <v>124</v>
      </c>
      <c r="Q5" s="8" t="s">
        <v>132</v>
      </c>
      <c r="R5" s="8" t="s">
        <v>133</v>
      </c>
      <c r="S5" s="20" t="s">
        <v>124</v>
      </c>
    </row>
    <row r="6" spans="1:19" s="28" customFormat="1" ht="15.75" customHeight="1">
      <c r="A6" s="36" t="s">
        <v>16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5">
        <v>12</v>
      </c>
      <c r="N6" s="65">
        <v>13</v>
      </c>
      <c r="O6" s="65">
        <v>14</v>
      </c>
      <c r="P6" s="65">
        <v>15</v>
      </c>
      <c r="Q6" s="65">
        <v>16</v>
      </c>
      <c r="R6" s="65">
        <v>17</v>
      </c>
      <c r="S6" s="77">
        <v>18</v>
      </c>
    </row>
    <row r="7" spans="1:19" s="28" customFormat="1" ht="27" customHeight="1">
      <c r="A7" s="118" t="s">
        <v>137</v>
      </c>
      <c r="B7" s="173">
        <v>21</v>
      </c>
      <c r="C7" s="173">
        <v>101</v>
      </c>
      <c r="D7" s="173">
        <v>279</v>
      </c>
      <c r="E7" s="173">
        <v>39161</v>
      </c>
      <c r="F7" s="173">
        <v>76475</v>
      </c>
      <c r="G7" s="173">
        <v>171529</v>
      </c>
      <c r="H7" s="189">
        <v>1865</v>
      </c>
      <c r="I7" s="189">
        <v>757</v>
      </c>
      <c r="J7" s="189">
        <v>615</v>
      </c>
      <c r="K7" s="173">
        <v>0</v>
      </c>
      <c r="L7" s="173">
        <v>24</v>
      </c>
      <c r="M7" s="173">
        <v>153</v>
      </c>
      <c r="N7" s="173">
        <v>0</v>
      </c>
      <c r="O7" s="173">
        <v>10411</v>
      </c>
      <c r="P7" s="173">
        <v>39053</v>
      </c>
      <c r="Q7" s="189">
        <v>0</v>
      </c>
      <c r="R7" s="189">
        <v>434</v>
      </c>
      <c r="S7" s="190">
        <v>255</v>
      </c>
    </row>
    <row r="8" spans="1:19" s="28" customFormat="1" ht="27" customHeight="1">
      <c r="A8" s="41" t="s">
        <v>138</v>
      </c>
      <c r="B8" s="14">
        <v>3</v>
      </c>
      <c r="C8" s="14">
        <v>18</v>
      </c>
      <c r="D8" s="14">
        <v>23</v>
      </c>
      <c r="E8" s="14">
        <v>3385</v>
      </c>
      <c r="F8" s="14">
        <v>8035</v>
      </c>
      <c r="G8" s="14">
        <v>16153</v>
      </c>
      <c r="H8" s="69">
        <v>1128</v>
      </c>
      <c r="I8" s="69">
        <v>446</v>
      </c>
      <c r="J8" s="69">
        <v>702</v>
      </c>
      <c r="K8" s="14">
        <v>0</v>
      </c>
      <c r="L8" s="14">
        <v>4</v>
      </c>
      <c r="M8" s="14">
        <v>11</v>
      </c>
      <c r="N8" s="14">
        <v>0</v>
      </c>
      <c r="O8" s="14">
        <v>849</v>
      </c>
      <c r="P8" s="14">
        <v>2660</v>
      </c>
      <c r="Q8" s="69">
        <v>0</v>
      </c>
      <c r="R8" s="69">
        <v>212</v>
      </c>
      <c r="S8" s="79">
        <v>242</v>
      </c>
    </row>
    <row r="9" spans="1:19" s="28" customFormat="1" ht="27" customHeight="1">
      <c r="A9" s="41" t="s">
        <v>139</v>
      </c>
      <c r="B9" s="14">
        <v>10</v>
      </c>
      <c r="C9" s="14">
        <v>20</v>
      </c>
      <c r="D9" s="14">
        <v>35</v>
      </c>
      <c r="E9" s="14">
        <v>16787</v>
      </c>
      <c r="F9" s="14">
        <v>20013</v>
      </c>
      <c r="G9" s="14">
        <v>48625</v>
      </c>
      <c r="H9" s="69">
        <v>1679</v>
      </c>
      <c r="I9" s="69">
        <v>1001</v>
      </c>
      <c r="J9" s="69">
        <v>1389</v>
      </c>
      <c r="K9" s="14">
        <v>0</v>
      </c>
      <c r="L9" s="14">
        <v>2</v>
      </c>
      <c r="M9" s="14">
        <v>13</v>
      </c>
      <c r="N9" s="14">
        <v>0</v>
      </c>
      <c r="O9" s="14">
        <v>1110</v>
      </c>
      <c r="P9" s="14">
        <v>2974</v>
      </c>
      <c r="Q9" s="69">
        <v>0</v>
      </c>
      <c r="R9" s="69">
        <v>555</v>
      </c>
      <c r="S9" s="79">
        <v>229</v>
      </c>
    </row>
    <row r="10" spans="1:19" s="28" customFormat="1" ht="27" customHeight="1">
      <c r="A10" s="41" t="s">
        <v>140</v>
      </c>
      <c r="B10" s="14">
        <v>1</v>
      </c>
      <c r="C10" s="14">
        <v>18</v>
      </c>
      <c r="D10" s="14">
        <v>48</v>
      </c>
      <c r="E10" s="14">
        <v>1668</v>
      </c>
      <c r="F10" s="14">
        <v>6858</v>
      </c>
      <c r="G10" s="14">
        <v>16374</v>
      </c>
      <c r="H10" s="69">
        <v>1668</v>
      </c>
      <c r="I10" s="69">
        <v>381</v>
      </c>
      <c r="J10" s="69">
        <v>341</v>
      </c>
      <c r="K10" s="14">
        <v>0</v>
      </c>
      <c r="L10" s="14">
        <v>4</v>
      </c>
      <c r="M10" s="14">
        <v>31</v>
      </c>
      <c r="N10" s="14">
        <v>0</v>
      </c>
      <c r="O10" s="14">
        <v>1146</v>
      </c>
      <c r="P10" s="14">
        <v>5893</v>
      </c>
      <c r="Q10" s="69">
        <v>0</v>
      </c>
      <c r="R10" s="69">
        <v>287</v>
      </c>
      <c r="S10" s="79">
        <v>190</v>
      </c>
    </row>
    <row r="11" spans="1:19" s="28" customFormat="1" ht="27" customHeight="1">
      <c r="A11" s="42" t="s">
        <v>141</v>
      </c>
      <c r="B11" s="43">
        <v>7</v>
      </c>
      <c r="C11" s="43">
        <v>45</v>
      </c>
      <c r="D11" s="43">
        <v>173</v>
      </c>
      <c r="E11" s="43">
        <v>17321</v>
      </c>
      <c r="F11" s="43">
        <v>41569</v>
      </c>
      <c r="G11" s="43">
        <v>90377</v>
      </c>
      <c r="H11" s="71">
        <v>2474</v>
      </c>
      <c r="I11" s="71">
        <v>924</v>
      </c>
      <c r="J11" s="71">
        <v>522</v>
      </c>
      <c r="K11" s="43">
        <v>0</v>
      </c>
      <c r="L11" s="43">
        <v>14</v>
      </c>
      <c r="M11" s="43">
        <v>98</v>
      </c>
      <c r="N11" s="43">
        <v>0</v>
      </c>
      <c r="O11" s="43">
        <v>7306</v>
      </c>
      <c r="P11" s="43">
        <v>27526</v>
      </c>
      <c r="Q11" s="71">
        <v>0</v>
      </c>
      <c r="R11" s="71">
        <v>522</v>
      </c>
      <c r="S11" s="80">
        <v>281</v>
      </c>
    </row>
    <row r="12" spans="2:19" s="28" customFormat="1" ht="27" customHeight="1">
      <c r="B12" s="44"/>
      <c r="C12" s="44"/>
      <c r="D12" s="44"/>
      <c r="E12" s="44"/>
      <c r="F12" s="44"/>
      <c r="G12" s="44"/>
      <c r="H12" s="73"/>
      <c r="I12" s="73"/>
      <c r="J12" s="73"/>
      <c r="K12" s="44"/>
      <c r="L12" s="44"/>
      <c r="M12" s="44"/>
      <c r="N12" s="44"/>
      <c r="O12" s="44"/>
      <c r="P12" s="44"/>
      <c r="Q12" s="73"/>
      <c r="R12" s="73"/>
      <c r="S12" s="73"/>
    </row>
    <row r="13" spans="2:19" s="28" customFormat="1" ht="27" customHeight="1">
      <c r="B13" s="44"/>
      <c r="C13" s="44"/>
      <c r="D13" s="44"/>
      <c r="E13" s="44"/>
      <c r="F13" s="44"/>
      <c r="G13" s="44"/>
      <c r="H13" s="73"/>
      <c r="I13" s="73"/>
      <c r="J13" s="73"/>
      <c r="K13" s="44"/>
      <c r="L13" s="44"/>
      <c r="M13" s="44"/>
      <c r="N13" s="44"/>
      <c r="O13" s="44"/>
      <c r="P13" s="44"/>
      <c r="Q13" s="73"/>
      <c r="R13" s="73"/>
      <c r="S13" s="73"/>
    </row>
    <row r="14" spans="2:19" s="28" customFormat="1" ht="27" customHeight="1">
      <c r="B14" s="44"/>
      <c r="C14" s="44"/>
      <c r="D14" s="44"/>
      <c r="E14" s="44"/>
      <c r="F14" s="44"/>
      <c r="G14" s="44"/>
      <c r="H14" s="73"/>
      <c r="I14" s="73"/>
      <c r="J14" s="73"/>
      <c r="K14" s="44"/>
      <c r="L14" s="44"/>
      <c r="M14" s="44"/>
      <c r="N14" s="44"/>
      <c r="O14" s="44"/>
      <c r="P14" s="44"/>
      <c r="Q14" s="73"/>
      <c r="R14" s="73"/>
      <c r="S14" s="73"/>
    </row>
    <row r="15" spans="2:19" s="28" customFormat="1" ht="27" customHeight="1">
      <c r="B15" s="44"/>
      <c r="C15" s="44"/>
      <c r="D15" s="44"/>
      <c r="E15" s="44"/>
      <c r="F15" s="44"/>
      <c r="G15" s="44"/>
      <c r="H15" s="73"/>
      <c r="I15" s="73"/>
      <c r="J15" s="73"/>
      <c r="K15" s="44"/>
      <c r="L15" s="44"/>
      <c r="M15" s="44"/>
      <c r="N15" s="44"/>
      <c r="O15" s="44"/>
      <c r="P15" s="44"/>
      <c r="Q15" s="73"/>
      <c r="R15" s="73"/>
      <c r="S15" s="73"/>
    </row>
    <row r="16" spans="2:19" s="28" customFormat="1" ht="27" customHeight="1">
      <c r="B16" s="44"/>
      <c r="C16" s="44"/>
      <c r="D16" s="44"/>
      <c r="E16" s="44"/>
      <c r="F16" s="44"/>
      <c r="G16" s="44"/>
      <c r="H16" s="73"/>
      <c r="I16" s="73"/>
      <c r="J16" s="73"/>
      <c r="K16" s="44"/>
      <c r="L16" s="44"/>
      <c r="M16" s="44"/>
      <c r="N16" s="44"/>
      <c r="O16" s="44"/>
      <c r="P16" s="44"/>
      <c r="Q16" s="73"/>
      <c r="R16" s="73"/>
      <c r="S16" s="73"/>
    </row>
    <row r="17" spans="2:19" s="28" customFormat="1" ht="27" customHeight="1">
      <c r="B17" s="44"/>
      <c r="C17" s="44"/>
      <c r="D17" s="44"/>
      <c r="E17" s="44"/>
      <c r="F17" s="44"/>
      <c r="G17" s="44"/>
      <c r="H17" s="73"/>
      <c r="I17" s="73"/>
      <c r="J17" s="73"/>
      <c r="K17" s="44"/>
      <c r="L17" s="44"/>
      <c r="M17" s="44"/>
      <c r="N17" s="44"/>
      <c r="O17" s="44"/>
      <c r="P17" s="44"/>
      <c r="Q17" s="73"/>
      <c r="R17" s="73"/>
      <c r="S17" s="73"/>
    </row>
    <row r="18" spans="2:19" s="28" customFormat="1" ht="27" customHeight="1">
      <c r="B18" s="44"/>
      <c r="C18" s="44"/>
      <c r="D18" s="44"/>
      <c r="E18" s="44"/>
      <c r="F18" s="44"/>
      <c r="G18" s="44"/>
      <c r="H18" s="73"/>
      <c r="I18" s="73"/>
      <c r="J18" s="73"/>
      <c r="K18" s="44"/>
      <c r="L18" s="44"/>
      <c r="M18" s="44"/>
      <c r="N18" s="44"/>
      <c r="O18" s="44"/>
      <c r="P18" s="44"/>
      <c r="Q18" s="73"/>
      <c r="R18" s="73"/>
      <c r="S18" s="73"/>
    </row>
    <row r="19" s="28" customFormat="1" ht="27" customHeight="1"/>
    <row r="20" s="28" customFormat="1" ht="27" customHeight="1"/>
    <row r="21" s="28" customFormat="1" ht="27" customHeight="1"/>
    <row r="22" s="28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11">
    <mergeCell ref="A1:S1"/>
    <mergeCell ref="R2:S2"/>
    <mergeCell ref="B3:J3"/>
    <mergeCell ref="K3:S3"/>
    <mergeCell ref="B4:D4"/>
    <mergeCell ref="E4:G4"/>
    <mergeCell ref="H4:J4"/>
    <mergeCell ref="K4:M4"/>
    <mergeCell ref="N4:P4"/>
    <mergeCell ref="Q4:S4"/>
    <mergeCell ref="A3:A5"/>
  </mergeCells>
  <printOptions/>
  <pageMargins left="0.7900000000000001" right="0.39" top="0.59" bottom="0.59" header="0.51" footer="0.51"/>
  <pageSetup orientation="landscape" paperSize="9" scale="9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8"/>
  <sheetViews>
    <sheetView showZeros="0" workbookViewId="0" topLeftCell="A1">
      <selection activeCell="R2" sqref="R2:S2"/>
    </sheetView>
  </sheetViews>
  <sheetFormatPr defaultColWidth="9.00390625" defaultRowHeight="14.25"/>
  <cols>
    <col min="2" max="19" width="6.75390625" style="0" customWidth="1"/>
  </cols>
  <sheetData>
    <row r="1" spans="1:19" ht="36.75" customHeight="1">
      <c r="A1" s="166" t="s">
        <v>221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2:19" s="27" customFormat="1" ht="27" customHeight="1">
      <c r="B2" s="29"/>
      <c r="C2" s="29"/>
      <c r="D2" s="29"/>
      <c r="E2" s="29"/>
      <c r="F2" s="29"/>
      <c r="G2" s="29"/>
      <c r="H2" s="167"/>
      <c r="I2" s="167"/>
      <c r="J2" s="167"/>
      <c r="K2" s="29"/>
      <c r="L2" s="29"/>
      <c r="M2" s="29"/>
      <c r="N2" s="29"/>
      <c r="O2" s="29"/>
      <c r="P2" s="29"/>
      <c r="Q2" s="167"/>
      <c r="R2" s="18" t="s">
        <v>222</v>
      </c>
      <c r="S2" s="18"/>
    </row>
    <row r="3" spans="1:19" ht="27.75" customHeight="1">
      <c r="A3" s="168" t="s">
        <v>130</v>
      </c>
      <c r="B3" s="169" t="s">
        <v>223</v>
      </c>
      <c r="C3" s="169"/>
      <c r="D3" s="169"/>
      <c r="E3" s="169"/>
      <c r="F3" s="169"/>
      <c r="G3" s="169"/>
      <c r="H3" s="169"/>
      <c r="I3" s="169"/>
      <c r="J3" s="169"/>
      <c r="K3" s="178" t="s">
        <v>224</v>
      </c>
      <c r="L3" s="179"/>
      <c r="M3" s="179"/>
      <c r="N3" s="179"/>
      <c r="O3" s="179"/>
      <c r="P3" s="179"/>
      <c r="Q3" s="179"/>
      <c r="R3" s="179"/>
      <c r="S3" s="179"/>
    </row>
    <row r="4" spans="1:19" ht="27.75" customHeight="1">
      <c r="A4" s="170"/>
      <c r="B4" s="171" t="s">
        <v>225</v>
      </c>
      <c r="C4" s="171"/>
      <c r="D4" s="171"/>
      <c r="E4" s="171" t="s">
        <v>14</v>
      </c>
      <c r="F4" s="171"/>
      <c r="G4" s="171"/>
      <c r="H4" s="171" t="s">
        <v>226</v>
      </c>
      <c r="I4" s="171"/>
      <c r="J4" s="171"/>
      <c r="K4" s="171" t="s">
        <v>227</v>
      </c>
      <c r="L4" s="171"/>
      <c r="M4" s="171"/>
      <c r="N4" s="171" t="s">
        <v>228</v>
      </c>
      <c r="O4" s="171"/>
      <c r="P4" s="171"/>
      <c r="Q4" s="171" t="s">
        <v>229</v>
      </c>
      <c r="R4" s="171"/>
      <c r="S4" s="180"/>
    </row>
    <row r="5" spans="1:19" ht="27.75" customHeight="1">
      <c r="A5" s="172"/>
      <c r="B5" s="8" t="s">
        <v>132</v>
      </c>
      <c r="C5" s="8" t="s">
        <v>133</v>
      </c>
      <c r="D5" s="8" t="s">
        <v>124</v>
      </c>
      <c r="E5" s="8" t="s">
        <v>132</v>
      </c>
      <c r="F5" s="8" t="s">
        <v>133</v>
      </c>
      <c r="G5" s="8" t="s">
        <v>124</v>
      </c>
      <c r="H5" s="8" t="s">
        <v>132</v>
      </c>
      <c r="I5" s="8" t="s">
        <v>133</v>
      </c>
      <c r="J5" s="8" t="s">
        <v>124</v>
      </c>
      <c r="K5" s="8" t="s">
        <v>132</v>
      </c>
      <c r="L5" s="8" t="s">
        <v>133</v>
      </c>
      <c r="M5" s="8" t="s">
        <v>124</v>
      </c>
      <c r="N5" s="8" t="s">
        <v>132</v>
      </c>
      <c r="O5" s="8" t="s">
        <v>133</v>
      </c>
      <c r="P5" s="8" t="s">
        <v>124</v>
      </c>
      <c r="Q5" s="8" t="s">
        <v>132</v>
      </c>
      <c r="R5" s="8" t="s">
        <v>133</v>
      </c>
      <c r="S5" s="20" t="s">
        <v>124</v>
      </c>
    </row>
    <row r="6" spans="1:19" s="28" customFormat="1" ht="22.5" customHeight="1">
      <c r="A6" s="36" t="s">
        <v>16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  <c r="G6" s="65">
        <v>6</v>
      </c>
      <c r="H6" s="65">
        <v>7</v>
      </c>
      <c r="I6" s="65">
        <v>8</v>
      </c>
      <c r="J6" s="65">
        <v>9</v>
      </c>
      <c r="K6" s="65">
        <v>10</v>
      </c>
      <c r="L6" s="65">
        <v>11</v>
      </c>
      <c r="M6" s="65">
        <v>12</v>
      </c>
      <c r="N6" s="65">
        <v>13</v>
      </c>
      <c r="O6" s="65">
        <v>14</v>
      </c>
      <c r="P6" s="65">
        <v>15</v>
      </c>
      <c r="Q6" s="65">
        <v>16</v>
      </c>
      <c r="R6" s="65">
        <v>17</v>
      </c>
      <c r="S6" s="77">
        <v>18</v>
      </c>
    </row>
    <row r="7" spans="1:19" s="28" customFormat="1" ht="27" customHeight="1">
      <c r="A7" s="118" t="s">
        <v>137</v>
      </c>
      <c r="B7" s="173">
        <v>774</v>
      </c>
      <c r="C7" s="173">
        <v>1603</v>
      </c>
      <c r="D7" s="173">
        <v>4348</v>
      </c>
      <c r="E7" s="173">
        <v>39161</v>
      </c>
      <c r="F7" s="173">
        <v>76475</v>
      </c>
      <c r="G7" s="173">
        <v>171529</v>
      </c>
      <c r="H7" s="174">
        <v>51</v>
      </c>
      <c r="I7" s="174">
        <v>48</v>
      </c>
      <c r="J7" s="174">
        <v>39</v>
      </c>
      <c r="K7" s="173">
        <v>0</v>
      </c>
      <c r="L7" s="173">
        <v>228</v>
      </c>
      <c r="M7" s="173">
        <v>1314</v>
      </c>
      <c r="N7" s="173">
        <v>0</v>
      </c>
      <c r="O7" s="173">
        <v>10411</v>
      </c>
      <c r="P7" s="173">
        <v>39053</v>
      </c>
      <c r="Q7" s="174">
        <v>0</v>
      </c>
      <c r="R7" s="174">
        <v>46</v>
      </c>
      <c r="S7" s="181">
        <v>30</v>
      </c>
    </row>
    <row r="8" spans="1:19" s="28" customFormat="1" ht="27" customHeight="1">
      <c r="A8" s="41" t="s">
        <v>138</v>
      </c>
      <c r="B8" s="14">
        <v>69</v>
      </c>
      <c r="C8" s="14">
        <v>187</v>
      </c>
      <c r="D8" s="14">
        <v>445</v>
      </c>
      <c r="E8" s="14">
        <v>3385</v>
      </c>
      <c r="F8" s="14">
        <v>8035</v>
      </c>
      <c r="G8" s="14">
        <v>16153</v>
      </c>
      <c r="H8" s="175">
        <v>49</v>
      </c>
      <c r="I8" s="175">
        <v>43</v>
      </c>
      <c r="J8" s="175">
        <v>36</v>
      </c>
      <c r="K8" s="14">
        <v>0</v>
      </c>
      <c r="L8" s="14">
        <v>21</v>
      </c>
      <c r="M8" s="14">
        <v>106</v>
      </c>
      <c r="N8" s="14">
        <v>0</v>
      </c>
      <c r="O8" s="14">
        <v>849</v>
      </c>
      <c r="P8" s="14">
        <v>2660</v>
      </c>
      <c r="Q8" s="175">
        <v>0</v>
      </c>
      <c r="R8" s="175">
        <v>40</v>
      </c>
      <c r="S8" s="182">
        <v>25</v>
      </c>
    </row>
    <row r="9" spans="1:19" s="28" customFormat="1" ht="27" customHeight="1">
      <c r="A9" s="41" t="s">
        <v>139</v>
      </c>
      <c r="B9" s="14">
        <v>334</v>
      </c>
      <c r="C9" s="14">
        <v>396</v>
      </c>
      <c r="D9" s="14">
        <v>1026</v>
      </c>
      <c r="E9" s="14">
        <v>16787</v>
      </c>
      <c r="F9" s="14">
        <v>20013</v>
      </c>
      <c r="G9" s="14">
        <v>48625</v>
      </c>
      <c r="H9" s="175">
        <v>50</v>
      </c>
      <c r="I9" s="175">
        <v>51</v>
      </c>
      <c r="J9" s="175">
        <v>47</v>
      </c>
      <c r="K9" s="14">
        <v>0</v>
      </c>
      <c r="L9" s="14">
        <v>22</v>
      </c>
      <c r="M9" s="14">
        <v>87</v>
      </c>
      <c r="N9" s="14">
        <v>0</v>
      </c>
      <c r="O9" s="14">
        <v>1110</v>
      </c>
      <c r="P9" s="14">
        <v>2974</v>
      </c>
      <c r="Q9" s="175">
        <v>0</v>
      </c>
      <c r="R9" s="175">
        <v>50</v>
      </c>
      <c r="S9" s="182">
        <v>34</v>
      </c>
    </row>
    <row r="10" spans="1:19" s="28" customFormat="1" ht="27" customHeight="1">
      <c r="A10" s="41" t="s">
        <v>140</v>
      </c>
      <c r="B10" s="14">
        <v>36</v>
      </c>
      <c r="C10" s="14">
        <v>167</v>
      </c>
      <c r="D10" s="14">
        <v>545</v>
      </c>
      <c r="E10" s="14">
        <v>1668</v>
      </c>
      <c r="F10" s="14">
        <v>6858</v>
      </c>
      <c r="G10" s="14">
        <v>16374</v>
      </c>
      <c r="H10" s="175">
        <v>46</v>
      </c>
      <c r="I10" s="175">
        <v>41</v>
      </c>
      <c r="J10" s="175">
        <v>30</v>
      </c>
      <c r="K10" s="14">
        <v>0</v>
      </c>
      <c r="L10" s="14">
        <v>28</v>
      </c>
      <c r="M10" s="14">
        <v>240</v>
      </c>
      <c r="N10" s="14">
        <v>0</v>
      </c>
      <c r="O10" s="14">
        <v>1146</v>
      </c>
      <c r="P10" s="14">
        <v>5893</v>
      </c>
      <c r="Q10" s="175">
        <v>0</v>
      </c>
      <c r="R10" s="175">
        <v>41</v>
      </c>
      <c r="S10" s="182">
        <v>25</v>
      </c>
    </row>
    <row r="11" spans="1:19" s="28" customFormat="1" ht="27" customHeight="1">
      <c r="A11" s="42" t="s">
        <v>141</v>
      </c>
      <c r="B11" s="43">
        <v>335</v>
      </c>
      <c r="C11" s="43">
        <v>853</v>
      </c>
      <c r="D11" s="43">
        <v>2332</v>
      </c>
      <c r="E11" s="43">
        <v>17321</v>
      </c>
      <c r="F11" s="43">
        <v>41569</v>
      </c>
      <c r="G11" s="43">
        <v>90377</v>
      </c>
      <c r="H11" s="176">
        <v>52</v>
      </c>
      <c r="I11" s="176">
        <v>49</v>
      </c>
      <c r="J11" s="176">
        <v>39</v>
      </c>
      <c r="K11" s="43">
        <v>0</v>
      </c>
      <c r="L11" s="43">
        <v>157</v>
      </c>
      <c r="M11" s="43">
        <v>881</v>
      </c>
      <c r="N11" s="43">
        <v>0</v>
      </c>
      <c r="O11" s="43">
        <v>7306</v>
      </c>
      <c r="P11" s="43">
        <v>27526</v>
      </c>
      <c r="Q11" s="176">
        <v>0</v>
      </c>
      <c r="R11" s="176">
        <v>47</v>
      </c>
      <c r="S11" s="183">
        <v>31</v>
      </c>
    </row>
    <row r="12" spans="2:19" s="28" customFormat="1" ht="27" customHeight="1">
      <c r="B12" s="44"/>
      <c r="C12" s="44"/>
      <c r="D12" s="44"/>
      <c r="E12" s="44"/>
      <c r="F12" s="44"/>
      <c r="G12" s="44"/>
      <c r="H12" s="177"/>
      <c r="I12" s="177"/>
      <c r="J12" s="177"/>
      <c r="K12" s="44"/>
      <c r="L12" s="44"/>
      <c r="M12" s="44"/>
      <c r="N12" s="44"/>
      <c r="O12" s="44"/>
      <c r="P12" s="44"/>
      <c r="Q12" s="177"/>
      <c r="R12" s="177"/>
      <c r="S12" s="177"/>
    </row>
    <row r="13" spans="2:19" s="28" customFormat="1" ht="27" customHeight="1">
      <c r="B13" s="44"/>
      <c r="C13" s="44"/>
      <c r="D13" s="44"/>
      <c r="E13" s="44"/>
      <c r="F13" s="44"/>
      <c r="G13" s="44"/>
      <c r="H13" s="177"/>
      <c r="I13" s="177"/>
      <c r="J13" s="177"/>
      <c r="K13" s="44"/>
      <c r="L13" s="44"/>
      <c r="M13" s="44"/>
      <c r="N13" s="44"/>
      <c r="O13" s="44"/>
      <c r="P13" s="44"/>
      <c r="Q13" s="177"/>
      <c r="R13" s="177"/>
      <c r="S13" s="177"/>
    </row>
    <row r="14" spans="2:19" s="28" customFormat="1" ht="27" customHeight="1">
      <c r="B14" s="44"/>
      <c r="C14" s="44"/>
      <c r="D14" s="44"/>
      <c r="E14" s="44"/>
      <c r="F14" s="44"/>
      <c r="G14" s="44"/>
      <c r="H14" s="177"/>
      <c r="I14" s="177"/>
      <c r="J14" s="177"/>
      <c r="K14" s="44"/>
      <c r="L14" s="44"/>
      <c r="M14" s="44"/>
      <c r="N14" s="44"/>
      <c r="O14" s="44"/>
      <c r="P14" s="44"/>
      <c r="Q14" s="177"/>
      <c r="R14" s="177"/>
      <c r="S14" s="177"/>
    </row>
    <row r="15" spans="2:19" s="28" customFormat="1" ht="27" customHeight="1">
      <c r="B15" s="44"/>
      <c r="C15" s="44"/>
      <c r="D15" s="44"/>
      <c r="E15" s="44"/>
      <c r="F15" s="44"/>
      <c r="G15" s="44"/>
      <c r="H15" s="177"/>
      <c r="I15" s="177"/>
      <c r="J15" s="177"/>
      <c r="K15" s="44"/>
      <c r="L15" s="44"/>
      <c r="M15" s="44"/>
      <c r="N15" s="44"/>
      <c r="O15" s="44"/>
      <c r="P15" s="44"/>
      <c r="Q15" s="177"/>
      <c r="R15" s="177"/>
      <c r="S15" s="177"/>
    </row>
    <row r="16" spans="2:19" s="28" customFormat="1" ht="27" customHeight="1">
      <c r="B16" s="44"/>
      <c r="C16" s="44"/>
      <c r="D16" s="44"/>
      <c r="E16" s="44"/>
      <c r="F16" s="44"/>
      <c r="G16" s="44"/>
      <c r="H16" s="177"/>
      <c r="I16" s="177"/>
      <c r="J16" s="177"/>
      <c r="K16" s="44"/>
      <c r="L16" s="44"/>
      <c r="M16" s="44"/>
      <c r="N16" s="44"/>
      <c r="O16" s="44"/>
      <c r="P16" s="44"/>
      <c r="Q16" s="177"/>
      <c r="R16" s="177"/>
      <c r="S16" s="177"/>
    </row>
    <row r="17" spans="2:19" s="28" customFormat="1" ht="27" customHeight="1">
      <c r="B17" s="44"/>
      <c r="C17" s="44"/>
      <c r="D17" s="44"/>
      <c r="E17" s="44"/>
      <c r="F17" s="44"/>
      <c r="G17" s="44"/>
      <c r="H17" s="177"/>
      <c r="I17" s="177"/>
      <c r="J17" s="177"/>
      <c r="K17" s="44"/>
      <c r="L17" s="44"/>
      <c r="M17" s="44"/>
      <c r="N17" s="44"/>
      <c r="O17" s="44"/>
      <c r="P17" s="44"/>
      <c r="Q17" s="177"/>
      <c r="R17" s="177"/>
      <c r="S17" s="177"/>
    </row>
    <row r="18" spans="2:19" s="28" customFormat="1" ht="27" customHeight="1">
      <c r="B18" s="44"/>
      <c r="C18" s="44"/>
      <c r="D18" s="44"/>
      <c r="E18" s="44"/>
      <c r="F18" s="44"/>
      <c r="G18" s="44"/>
      <c r="H18" s="177"/>
      <c r="I18" s="177"/>
      <c r="J18" s="177"/>
      <c r="K18" s="44"/>
      <c r="L18" s="44"/>
      <c r="M18" s="44"/>
      <c r="N18" s="44"/>
      <c r="O18" s="44"/>
      <c r="P18" s="44"/>
      <c r="Q18" s="177"/>
      <c r="R18" s="177"/>
      <c r="S18" s="177"/>
    </row>
    <row r="19" s="28" customFormat="1" ht="27" customHeight="1"/>
    <row r="20" s="28" customFormat="1" ht="27" customHeight="1"/>
    <row r="21" s="28" customFormat="1" ht="27" customHeight="1"/>
    <row r="22" s="28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11">
    <mergeCell ref="A1:S1"/>
    <mergeCell ref="R2:S2"/>
    <mergeCell ref="B3:J3"/>
    <mergeCell ref="K3:S3"/>
    <mergeCell ref="B4:D4"/>
    <mergeCell ref="E4:G4"/>
    <mergeCell ref="H4:J4"/>
    <mergeCell ref="K4:M4"/>
    <mergeCell ref="N4:P4"/>
    <mergeCell ref="Q4:S4"/>
    <mergeCell ref="A3:A5"/>
  </mergeCells>
  <printOptions/>
  <pageMargins left="0.7900000000000001" right="0.39" top="0.59" bottom="0.59" header="0.51" footer="0.51"/>
  <pageSetup orientation="landscape" paperSize="9" scale="9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8"/>
  <sheetViews>
    <sheetView showZeros="0" workbookViewId="0" topLeftCell="A1">
      <selection activeCell="J10" sqref="J10"/>
    </sheetView>
  </sheetViews>
  <sheetFormatPr defaultColWidth="9.00390625" defaultRowHeight="14.25"/>
  <cols>
    <col min="2" max="7" width="17.125" style="0" customWidth="1"/>
  </cols>
  <sheetData>
    <row r="1" spans="1:7" ht="36.75" customHeight="1">
      <c r="A1" s="2" t="s">
        <v>230</v>
      </c>
      <c r="B1" s="2"/>
      <c r="C1" s="2"/>
      <c r="D1" s="2"/>
      <c r="E1" s="2"/>
      <c r="F1" s="2"/>
      <c r="G1" s="2"/>
    </row>
    <row r="2" spans="2:7" s="27" customFormat="1" ht="27" customHeight="1">
      <c r="B2" s="29"/>
      <c r="C2" s="29"/>
      <c r="D2" s="29"/>
      <c r="E2" s="29"/>
      <c r="F2" s="158" t="s">
        <v>231</v>
      </c>
      <c r="G2" s="158"/>
    </row>
    <row r="3" spans="1:7" ht="24" customHeight="1">
      <c r="A3" s="30" t="s">
        <v>130</v>
      </c>
      <c r="B3" s="159" t="s">
        <v>134</v>
      </c>
      <c r="C3" s="160"/>
      <c r="D3" s="160"/>
      <c r="E3" s="160"/>
      <c r="F3" s="30"/>
      <c r="G3" s="161" t="s">
        <v>232</v>
      </c>
    </row>
    <row r="4" spans="1:7" ht="15">
      <c r="A4" s="25"/>
      <c r="B4" s="162" t="s">
        <v>45</v>
      </c>
      <c r="C4" s="162" t="s">
        <v>233</v>
      </c>
      <c r="D4" s="162" t="s">
        <v>234</v>
      </c>
      <c r="E4" s="162" t="s">
        <v>235</v>
      </c>
      <c r="F4" s="162" t="s">
        <v>236</v>
      </c>
      <c r="G4" s="163"/>
    </row>
    <row r="5" spans="1:13" ht="24.75" customHeight="1">
      <c r="A5" s="36" t="s">
        <v>16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77">
        <v>6</v>
      </c>
      <c r="H5" s="44"/>
      <c r="I5" s="44"/>
      <c r="J5" s="44"/>
      <c r="K5" s="44"/>
      <c r="L5" s="44"/>
      <c r="M5" s="44"/>
    </row>
    <row r="6" spans="1:13" s="28" customFormat="1" ht="27" customHeight="1">
      <c r="A6" s="38" t="s">
        <v>137</v>
      </c>
      <c r="B6" s="39">
        <v>894</v>
      </c>
      <c r="C6" s="39">
        <v>0</v>
      </c>
      <c r="D6" s="40">
        <v>71</v>
      </c>
      <c r="E6" s="40">
        <v>775</v>
      </c>
      <c r="F6" s="40">
        <v>48</v>
      </c>
      <c r="G6" s="164">
        <f>(B6-F6)/B6*100</f>
        <v>94.63087248322147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</row>
    <row r="7" spans="1:13" s="28" customFormat="1" ht="27" customHeight="1">
      <c r="A7" s="41" t="s">
        <v>138</v>
      </c>
      <c r="B7" s="14">
        <v>104</v>
      </c>
      <c r="C7" s="14">
        <v>0</v>
      </c>
      <c r="D7" s="14">
        <v>6</v>
      </c>
      <c r="E7" s="14">
        <v>94</v>
      </c>
      <c r="F7" s="14">
        <v>4</v>
      </c>
      <c r="G7" s="164">
        <f>(B7-F7)/B7*100</f>
        <v>96.15384615384616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</row>
    <row r="8" spans="1:13" s="28" customFormat="1" ht="27" customHeight="1">
      <c r="A8" s="41" t="s">
        <v>139</v>
      </c>
      <c r="B8" s="14">
        <v>494</v>
      </c>
      <c r="C8" s="14">
        <v>0</v>
      </c>
      <c r="D8" s="14">
        <v>37</v>
      </c>
      <c r="E8" s="14">
        <v>419</v>
      </c>
      <c r="F8" s="14">
        <v>38</v>
      </c>
      <c r="G8" s="164">
        <f>(B8-F8)/B8*100</f>
        <v>92.3076923076923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</row>
    <row r="9" spans="1:13" s="28" customFormat="1" ht="27" customHeight="1">
      <c r="A9" s="41" t="s">
        <v>140</v>
      </c>
      <c r="B9" s="14">
        <v>54</v>
      </c>
      <c r="C9" s="14">
        <v>0</v>
      </c>
      <c r="D9" s="14">
        <v>0</v>
      </c>
      <c r="E9" s="14">
        <v>50</v>
      </c>
      <c r="F9" s="14">
        <v>4</v>
      </c>
      <c r="G9" s="164">
        <f>(B9-F9)/B9*100</f>
        <v>92.5925925925926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</row>
    <row r="10" spans="1:13" s="28" customFormat="1" ht="27" customHeight="1">
      <c r="A10" s="42" t="s">
        <v>141</v>
      </c>
      <c r="B10" s="43">
        <v>242</v>
      </c>
      <c r="C10" s="43">
        <v>0</v>
      </c>
      <c r="D10" s="43">
        <v>28</v>
      </c>
      <c r="E10" s="43">
        <v>212</v>
      </c>
      <c r="F10" s="43">
        <v>2</v>
      </c>
      <c r="G10" s="165">
        <f>(B10-F10)/B10*100</f>
        <v>99.17355371900827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</row>
    <row r="11" spans="2:13" s="28" customFormat="1" ht="27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2:13" s="28" customFormat="1" ht="27" customHeight="1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2:13" s="28" customFormat="1" ht="27" customHeight="1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2:13" s="28" customFormat="1" ht="27" customHeigh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2:13" s="28" customFormat="1" ht="27" customHeight="1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2:13" s="28" customFormat="1" ht="27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2:13" s="28" customFormat="1" ht="27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2:13" s="28" customFormat="1" ht="27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="28" customFormat="1" ht="27" customHeight="1"/>
    <row r="20" s="28" customFormat="1" ht="27" customHeight="1"/>
    <row r="21" s="28" customFormat="1" ht="27" customHeight="1"/>
    <row r="22" s="28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5">
    <mergeCell ref="A1:G1"/>
    <mergeCell ref="F2:G2"/>
    <mergeCell ref="B3:F3"/>
    <mergeCell ref="A3:A4"/>
    <mergeCell ref="G3:G4"/>
  </mergeCells>
  <printOptions/>
  <pageMargins left="0.7900000000000001" right="0.39" top="0.59" bottom="0.59" header="0.51" footer="0.5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8"/>
  <sheetViews>
    <sheetView showZeros="0" workbookViewId="0" topLeftCell="A1">
      <selection activeCell="N2" sqref="N2:O2"/>
    </sheetView>
  </sheetViews>
  <sheetFormatPr defaultColWidth="9.00390625" defaultRowHeight="14.25"/>
  <sheetData>
    <row r="1" spans="1:15" ht="36.75" customHeight="1">
      <c r="A1" s="155" t="s">
        <v>237</v>
      </c>
      <c r="B1" s="155"/>
      <c r="C1" s="155"/>
      <c r="D1" s="155"/>
      <c r="E1" s="155"/>
      <c r="F1" s="155"/>
      <c r="G1" s="155"/>
      <c r="H1" s="155"/>
      <c r="I1" s="155"/>
      <c r="J1" s="155"/>
      <c r="K1" s="157"/>
      <c r="L1" s="157"/>
      <c r="M1" s="157"/>
      <c r="N1" s="157"/>
      <c r="O1" s="157"/>
    </row>
    <row r="2" spans="2:21" s="27" customFormat="1" ht="27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8" t="s">
        <v>238</v>
      </c>
      <c r="O2" s="18"/>
      <c r="P2" s="29"/>
      <c r="Q2" s="29"/>
      <c r="R2" s="29"/>
      <c r="S2" s="29"/>
      <c r="T2" s="29"/>
      <c r="U2" s="29"/>
    </row>
    <row r="3" spans="1:15" ht="21.75" customHeight="1">
      <c r="A3" s="113" t="s">
        <v>130</v>
      </c>
      <c r="B3" s="146" t="s">
        <v>132</v>
      </c>
      <c r="C3" s="147"/>
      <c r="D3" s="147"/>
      <c r="E3" s="147"/>
      <c r="F3" s="147"/>
      <c r="G3" s="113"/>
      <c r="H3" s="123" t="s">
        <v>232</v>
      </c>
      <c r="I3" s="146" t="s">
        <v>133</v>
      </c>
      <c r="J3" s="147"/>
      <c r="K3" s="147"/>
      <c r="L3" s="147"/>
      <c r="M3" s="147"/>
      <c r="N3" s="113"/>
      <c r="O3" s="123" t="s">
        <v>232</v>
      </c>
    </row>
    <row r="4" spans="1:15" ht="30" customHeight="1">
      <c r="A4" s="115"/>
      <c r="B4" s="116" t="s">
        <v>45</v>
      </c>
      <c r="C4" s="116" t="s">
        <v>233</v>
      </c>
      <c r="D4" s="116" t="s">
        <v>234</v>
      </c>
      <c r="E4" s="116" t="s">
        <v>235</v>
      </c>
      <c r="F4" s="116" t="s">
        <v>236</v>
      </c>
      <c r="G4" s="116" t="s">
        <v>121</v>
      </c>
      <c r="H4" s="124"/>
      <c r="I4" s="116" t="s">
        <v>45</v>
      </c>
      <c r="J4" s="116" t="s">
        <v>233</v>
      </c>
      <c r="K4" s="116" t="s">
        <v>234</v>
      </c>
      <c r="L4" s="116" t="s">
        <v>235</v>
      </c>
      <c r="M4" s="116" t="s">
        <v>236</v>
      </c>
      <c r="N4" s="116" t="s">
        <v>121</v>
      </c>
      <c r="O4" s="124"/>
    </row>
    <row r="5" spans="1:21" ht="18.75" customHeight="1">
      <c r="A5" s="36" t="s">
        <v>16</v>
      </c>
      <c r="B5" s="65">
        <v>1</v>
      </c>
      <c r="C5" s="65"/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/>
      <c r="K5" s="65">
        <v>8</v>
      </c>
      <c r="L5" s="65">
        <v>9</v>
      </c>
      <c r="M5" s="65">
        <v>10</v>
      </c>
      <c r="N5" s="65">
        <v>11</v>
      </c>
      <c r="O5" s="77">
        <v>12</v>
      </c>
      <c r="P5" s="44"/>
      <c r="Q5" s="44"/>
      <c r="R5" s="44"/>
      <c r="S5" s="44"/>
      <c r="T5" s="44"/>
      <c r="U5" s="44"/>
    </row>
    <row r="6" spans="1:21" s="28" customFormat="1" ht="27" customHeight="1">
      <c r="A6" s="117" t="s">
        <v>137</v>
      </c>
      <c r="B6" s="148">
        <v>2934</v>
      </c>
      <c r="C6" s="148">
        <v>0</v>
      </c>
      <c r="D6" s="148">
        <v>222</v>
      </c>
      <c r="E6" s="148">
        <v>2693</v>
      </c>
      <c r="F6" s="148">
        <v>18</v>
      </c>
      <c r="G6" s="148">
        <v>0</v>
      </c>
      <c r="H6" s="149">
        <f>(B6-F6)/B6*100</f>
        <v>99.38650306748467</v>
      </c>
      <c r="I6" s="148">
        <v>5852</v>
      </c>
      <c r="J6" s="148">
        <v>1</v>
      </c>
      <c r="K6" s="148">
        <v>110</v>
      </c>
      <c r="L6" s="148">
        <v>4960</v>
      </c>
      <c r="M6" s="148">
        <v>782</v>
      </c>
      <c r="N6" s="148">
        <v>0</v>
      </c>
      <c r="O6" s="153">
        <v>100</v>
      </c>
      <c r="P6" s="44"/>
      <c r="Q6" s="44"/>
      <c r="R6" s="44"/>
      <c r="S6" s="44"/>
      <c r="T6" s="44"/>
      <c r="U6" s="44"/>
    </row>
    <row r="7" spans="1:21" s="28" customFormat="1" ht="27" customHeight="1">
      <c r="A7" s="41" t="s">
        <v>138</v>
      </c>
      <c r="B7" s="14">
        <v>302</v>
      </c>
      <c r="C7" s="14">
        <v>0</v>
      </c>
      <c r="D7" s="14">
        <v>22</v>
      </c>
      <c r="E7" s="14">
        <v>274</v>
      </c>
      <c r="F7" s="14">
        <v>6</v>
      </c>
      <c r="G7" s="14">
        <v>0</v>
      </c>
      <c r="H7" s="149">
        <f>(B7-F7)/B7*100</f>
        <v>98.01324503311258</v>
      </c>
      <c r="I7" s="14">
        <v>877</v>
      </c>
      <c r="J7" s="14">
        <v>0</v>
      </c>
      <c r="K7" s="14">
        <v>7</v>
      </c>
      <c r="L7" s="14">
        <v>728</v>
      </c>
      <c r="M7" s="14">
        <v>142</v>
      </c>
      <c r="N7" s="14">
        <v>0</v>
      </c>
      <c r="O7" s="51">
        <v>100</v>
      </c>
      <c r="P7" s="44"/>
      <c r="Q7" s="44"/>
      <c r="R7" s="44"/>
      <c r="S7" s="44"/>
      <c r="T7" s="44"/>
      <c r="U7" s="44"/>
    </row>
    <row r="8" spans="1:21" s="28" customFormat="1" ht="27" customHeight="1">
      <c r="A8" s="41" t="s">
        <v>139</v>
      </c>
      <c r="B8" s="14">
        <v>1219</v>
      </c>
      <c r="C8" s="14">
        <v>0</v>
      </c>
      <c r="D8" s="14">
        <v>130</v>
      </c>
      <c r="E8" s="14">
        <v>1083</v>
      </c>
      <c r="F8" s="14">
        <v>5</v>
      </c>
      <c r="G8" s="14">
        <v>0</v>
      </c>
      <c r="H8" s="149">
        <f>(B8-F8)/B8*100</f>
        <v>99.58982772764561</v>
      </c>
      <c r="I8" s="14">
        <v>1436</v>
      </c>
      <c r="J8" s="14">
        <v>1</v>
      </c>
      <c r="K8" s="14">
        <v>49</v>
      </c>
      <c r="L8" s="14">
        <v>1281</v>
      </c>
      <c r="M8" s="14">
        <v>106</v>
      </c>
      <c r="N8" s="14">
        <v>0</v>
      </c>
      <c r="O8" s="51">
        <v>100</v>
      </c>
      <c r="P8" s="44"/>
      <c r="Q8" s="44"/>
      <c r="R8" s="44"/>
      <c r="S8" s="44"/>
      <c r="T8" s="44"/>
      <c r="U8" s="44"/>
    </row>
    <row r="9" spans="1:21" s="28" customFormat="1" ht="26.25" customHeight="1">
      <c r="A9" s="41" t="s">
        <v>140</v>
      </c>
      <c r="B9" s="14">
        <v>184</v>
      </c>
      <c r="C9" s="14">
        <v>0</v>
      </c>
      <c r="D9" s="14">
        <v>0</v>
      </c>
      <c r="E9" s="14">
        <v>184</v>
      </c>
      <c r="F9" s="14">
        <v>0</v>
      </c>
      <c r="G9" s="14">
        <v>0</v>
      </c>
      <c r="H9" s="149">
        <f>(B9-F9)/B9*100</f>
        <v>100</v>
      </c>
      <c r="I9" s="14">
        <v>667</v>
      </c>
      <c r="J9" s="14">
        <v>0</v>
      </c>
      <c r="K9" s="14">
        <v>7</v>
      </c>
      <c r="L9" s="14">
        <v>578</v>
      </c>
      <c r="M9" s="14">
        <v>82</v>
      </c>
      <c r="N9" s="14">
        <v>0</v>
      </c>
      <c r="O9" s="51">
        <v>100</v>
      </c>
      <c r="P9" s="44"/>
      <c r="Q9" s="44"/>
      <c r="R9" s="44"/>
      <c r="S9" s="44"/>
      <c r="T9" s="44"/>
      <c r="U9" s="44"/>
    </row>
    <row r="10" spans="1:21" s="28" customFormat="1" ht="27" customHeight="1">
      <c r="A10" s="42" t="s">
        <v>141</v>
      </c>
      <c r="B10" s="43">
        <v>1229</v>
      </c>
      <c r="C10" s="43">
        <v>0</v>
      </c>
      <c r="D10" s="43">
        <v>70</v>
      </c>
      <c r="E10" s="43">
        <v>1152</v>
      </c>
      <c r="F10" s="43">
        <v>7</v>
      </c>
      <c r="G10" s="43">
        <v>0</v>
      </c>
      <c r="H10" s="156">
        <f>(B10-F10)/B10*100</f>
        <v>99.43043124491456</v>
      </c>
      <c r="I10" s="43">
        <v>2872</v>
      </c>
      <c r="J10" s="43">
        <v>0</v>
      </c>
      <c r="K10" s="43">
        <v>47</v>
      </c>
      <c r="L10" s="43">
        <v>2373</v>
      </c>
      <c r="M10" s="43">
        <v>452</v>
      </c>
      <c r="N10" s="43">
        <v>0</v>
      </c>
      <c r="O10" s="52">
        <v>100</v>
      </c>
      <c r="P10" s="44"/>
      <c r="Q10" s="44"/>
      <c r="R10" s="44"/>
      <c r="S10" s="44"/>
      <c r="T10" s="44"/>
      <c r="U10" s="44"/>
    </row>
    <row r="11" spans="2:21" s="28" customFormat="1" ht="27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2:21" s="28" customFormat="1" ht="27" customHeight="1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2:21" s="28" customFormat="1" ht="27" customHeight="1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2:21" s="28" customFormat="1" ht="27" customHeigh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2:21" s="28" customFormat="1" ht="27" customHeight="1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2:21" s="28" customFormat="1" ht="27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2:21" s="28" customFormat="1" ht="27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2:21" s="28" customFormat="1" ht="27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="28" customFormat="1" ht="27" customHeight="1"/>
    <row r="20" s="28" customFormat="1" ht="27" customHeight="1"/>
    <row r="21" s="28" customFormat="1" ht="27" customHeight="1"/>
    <row r="22" s="28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7">
    <mergeCell ref="A1:O1"/>
    <mergeCell ref="N2:O2"/>
    <mergeCell ref="B3:G3"/>
    <mergeCell ref="I3:N3"/>
    <mergeCell ref="A3:A4"/>
    <mergeCell ref="H3:H4"/>
    <mergeCell ref="O3:O4"/>
  </mergeCells>
  <printOptions/>
  <pageMargins left="0.7900000000000001" right="0.39" top="0.59" bottom="0.59" header="0.51" footer="0.51"/>
  <pageSetup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Zeros="0" workbookViewId="0" topLeftCell="A1">
      <selection activeCell="Q6" sqref="Q6"/>
    </sheetView>
  </sheetViews>
  <sheetFormatPr defaultColWidth="9.00390625" defaultRowHeight="14.25"/>
  <cols>
    <col min="1" max="1" width="10.125" style="109" customWidth="1"/>
    <col min="2" max="15" width="9.125" style="109" customWidth="1"/>
    <col min="16" max="16384" width="9.00390625" style="109" customWidth="1"/>
  </cols>
  <sheetData>
    <row r="1" spans="1:15" s="104" customFormat="1" ht="36.75" customHeight="1">
      <c r="A1" s="144" t="s">
        <v>239</v>
      </c>
      <c r="B1" s="145"/>
      <c r="C1" s="145"/>
      <c r="D1" s="145"/>
      <c r="E1" s="145"/>
      <c r="F1" s="145"/>
      <c r="G1" s="145"/>
      <c r="H1" s="145"/>
      <c r="I1" s="145"/>
      <c r="J1" s="150"/>
      <c r="K1" s="150"/>
      <c r="L1" s="150"/>
      <c r="M1" s="150"/>
      <c r="N1" s="150"/>
      <c r="O1" s="151"/>
    </row>
    <row r="2" spans="1:15" s="105" customFormat="1" ht="27" customHeight="1">
      <c r="A2" s="112"/>
      <c r="N2" s="18" t="s">
        <v>240</v>
      </c>
      <c r="O2" s="18"/>
    </row>
    <row r="3" spans="1:15" s="122" customFormat="1" ht="27.75" customHeight="1">
      <c r="A3" s="113" t="s">
        <v>130</v>
      </c>
      <c r="B3" s="146" t="s">
        <v>124</v>
      </c>
      <c r="C3" s="147"/>
      <c r="D3" s="147"/>
      <c r="E3" s="147"/>
      <c r="F3" s="147"/>
      <c r="G3" s="113"/>
      <c r="H3" s="123" t="s">
        <v>232</v>
      </c>
      <c r="I3" s="114" t="s">
        <v>241</v>
      </c>
      <c r="J3" s="114"/>
      <c r="K3" s="114"/>
      <c r="L3" s="114"/>
      <c r="M3" s="114"/>
      <c r="N3" s="114"/>
      <c r="O3" s="146"/>
    </row>
    <row r="4" spans="1:15" s="122" customFormat="1" ht="27.75" customHeight="1">
      <c r="A4" s="115"/>
      <c r="B4" s="116" t="s">
        <v>45</v>
      </c>
      <c r="C4" s="116" t="s">
        <v>233</v>
      </c>
      <c r="D4" s="116" t="s">
        <v>234</v>
      </c>
      <c r="E4" s="116" t="s">
        <v>235</v>
      </c>
      <c r="F4" s="116" t="s">
        <v>236</v>
      </c>
      <c r="G4" s="116" t="s">
        <v>121</v>
      </c>
      <c r="H4" s="124"/>
      <c r="I4" s="116" t="s">
        <v>45</v>
      </c>
      <c r="J4" s="116" t="s">
        <v>233</v>
      </c>
      <c r="K4" s="116" t="s">
        <v>234</v>
      </c>
      <c r="L4" s="116" t="s">
        <v>235</v>
      </c>
      <c r="M4" s="116" t="s">
        <v>236</v>
      </c>
      <c r="N4" s="116" t="s">
        <v>121</v>
      </c>
      <c r="O4" s="152" t="s">
        <v>242</v>
      </c>
    </row>
    <row r="5" spans="1:21" s="122" customFormat="1" ht="27.75" customHeight="1">
      <c r="A5" s="36" t="s">
        <v>16</v>
      </c>
      <c r="B5" s="65">
        <v>1</v>
      </c>
      <c r="C5" s="65">
        <v>2</v>
      </c>
      <c r="D5" s="65"/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/>
      <c r="L5" s="65">
        <v>9</v>
      </c>
      <c r="M5" s="65">
        <v>10</v>
      </c>
      <c r="N5" s="65">
        <v>11</v>
      </c>
      <c r="O5" s="77">
        <v>12</v>
      </c>
      <c r="P5" s="108"/>
      <c r="Q5" s="108"/>
      <c r="R5" s="108"/>
      <c r="S5" s="108"/>
      <c r="T5" s="108"/>
      <c r="U5" s="108"/>
    </row>
    <row r="6" spans="1:15" s="108" customFormat="1" ht="27" customHeight="1">
      <c r="A6" s="117" t="s">
        <v>137</v>
      </c>
      <c r="B6" s="148">
        <v>8932</v>
      </c>
      <c r="C6" s="148">
        <v>0</v>
      </c>
      <c r="D6" s="148">
        <v>121</v>
      </c>
      <c r="E6" s="148">
        <v>5917</v>
      </c>
      <c r="F6" s="148">
        <v>2786</v>
      </c>
      <c r="G6" s="148">
        <v>108</v>
      </c>
      <c r="H6" s="149">
        <f>(B6-G6)/B6*100</f>
        <v>98.79086430810568</v>
      </c>
      <c r="I6" s="148">
        <v>4297</v>
      </c>
      <c r="J6" s="148">
        <v>0</v>
      </c>
      <c r="K6" s="148">
        <v>6</v>
      </c>
      <c r="L6" s="148">
        <v>999</v>
      </c>
      <c r="M6" s="148">
        <v>2789</v>
      </c>
      <c r="N6" s="148">
        <v>480</v>
      </c>
      <c r="O6" s="153">
        <v>23</v>
      </c>
    </row>
    <row r="7" spans="1:15" s="108" customFormat="1" ht="27" customHeight="1">
      <c r="A7" s="118" t="s">
        <v>138</v>
      </c>
      <c r="B7" s="119">
        <v>1122</v>
      </c>
      <c r="C7" s="119">
        <v>0</v>
      </c>
      <c r="D7" s="119">
        <v>6</v>
      </c>
      <c r="E7" s="119">
        <v>678</v>
      </c>
      <c r="F7" s="119">
        <v>419</v>
      </c>
      <c r="G7" s="119">
        <v>19</v>
      </c>
      <c r="H7" s="149">
        <f>(B7-G7)/B7*100</f>
        <v>98.30659536541889</v>
      </c>
      <c r="I7" s="119">
        <v>341</v>
      </c>
      <c r="J7" s="119">
        <v>0</v>
      </c>
      <c r="K7" s="119">
        <v>1</v>
      </c>
      <c r="L7" s="119">
        <v>72</v>
      </c>
      <c r="M7" s="119">
        <v>263</v>
      </c>
      <c r="N7" s="119">
        <v>5</v>
      </c>
      <c r="O7" s="131">
        <v>0</v>
      </c>
    </row>
    <row r="8" spans="1:15" s="108" customFormat="1" ht="27" customHeight="1">
      <c r="A8" s="118" t="s">
        <v>139</v>
      </c>
      <c r="B8" s="119">
        <v>2223</v>
      </c>
      <c r="C8" s="119">
        <v>0</v>
      </c>
      <c r="D8" s="119">
        <v>74</v>
      </c>
      <c r="E8" s="119">
        <v>1707</v>
      </c>
      <c r="F8" s="119">
        <v>432</v>
      </c>
      <c r="G8" s="119">
        <v>10</v>
      </c>
      <c r="H8" s="149">
        <f>(B8-G8)/B8*100</f>
        <v>99.55015744489428</v>
      </c>
      <c r="I8" s="119">
        <v>1472</v>
      </c>
      <c r="J8" s="119">
        <v>0</v>
      </c>
      <c r="K8" s="119">
        <v>3</v>
      </c>
      <c r="L8" s="119">
        <v>421</v>
      </c>
      <c r="M8" s="119">
        <v>999</v>
      </c>
      <c r="N8" s="119">
        <v>43</v>
      </c>
      <c r="O8" s="131">
        <v>6</v>
      </c>
    </row>
    <row r="9" spans="1:15" s="108" customFormat="1" ht="27" customHeight="1">
      <c r="A9" s="118" t="s">
        <v>140</v>
      </c>
      <c r="B9" s="119">
        <v>1281</v>
      </c>
      <c r="C9" s="119">
        <v>0</v>
      </c>
      <c r="D9" s="119">
        <v>8</v>
      </c>
      <c r="E9" s="119">
        <v>785</v>
      </c>
      <c r="F9" s="119">
        <v>471</v>
      </c>
      <c r="G9" s="119">
        <v>17</v>
      </c>
      <c r="H9" s="149">
        <f>(B9-G9)/B9*100</f>
        <v>98.67291178766588</v>
      </c>
      <c r="I9" s="119">
        <v>516</v>
      </c>
      <c r="J9" s="119">
        <v>0</v>
      </c>
      <c r="K9" s="119">
        <v>0</v>
      </c>
      <c r="L9" s="119">
        <v>112</v>
      </c>
      <c r="M9" s="119">
        <v>363</v>
      </c>
      <c r="N9" s="119">
        <v>41</v>
      </c>
      <c r="O9" s="131">
        <v>0</v>
      </c>
    </row>
    <row r="10" spans="1:15" s="108" customFormat="1" ht="27" customHeight="1">
      <c r="A10" s="120" t="s">
        <v>141</v>
      </c>
      <c r="B10" s="121">
        <v>4306</v>
      </c>
      <c r="C10" s="121">
        <v>0</v>
      </c>
      <c r="D10" s="121">
        <v>33</v>
      </c>
      <c r="E10" s="121">
        <v>2747</v>
      </c>
      <c r="F10" s="121">
        <v>1464</v>
      </c>
      <c r="G10" s="121">
        <v>62</v>
      </c>
      <c r="H10" s="149">
        <f>(B10-G10)/B10*100</f>
        <v>98.56014862981885</v>
      </c>
      <c r="I10" s="121">
        <v>1968</v>
      </c>
      <c r="J10" s="121">
        <v>0</v>
      </c>
      <c r="K10" s="121">
        <v>2</v>
      </c>
      <c r="L10" s="121">
        <v>394</v>
      </c>
      <c r="M10" s="121">
        <v>1164</v>
      </c>
      <c r="N10" s="121">
        <v>391</v>
      </c>
      <c r="O10" s="154">
        <v>17</v>
      </c>
    </row>
    <row r="11" s="108" customFormat="1" ht="27" customHeight="1">
      <c r="A11" s="122"/>
    </row>
    <row r="12" s="108" customFormat="1" ht="27" customHeight="1">
      <c r="A12" s="122"/>
    </row>
    <row r="13" s="108" customFormat="1" ht="27" customHeight="1">
      <c r="A13" s="122"/>
    </row>
    <row r="14" s="108" customFormat="1" ht="27" customHeight="1">
      <c r="A14" s="122"/>
    </row>
    <row r="15" s="108" customFormat="1" ht="27" customHeight="1">
      <c r="A15" s="122"/>
    </row>
    <row r="16" s="108" customFormat="1" ht="27" customHeight="1">
      <c r="A16" s="122"/>
    </row>
    <row r="17" s="108" customFormat="1" ht="27" customHeight="1">
      <c r="A17" s="122"/>
    </row>
    <row r="18" s="108" customFormat="1" ht="27" customHeight="1">
      <c r="A18" s="122"/>
    </row>
    <row r="19" s="108" customFormat="1" ht="27" customHeight="1">
      <c r="A19" s="122"/>
    </row>
    <row r="20" s="108" customFormat="1" ht="27" customHeight="1">
      <c r="A20" s="122"/>
    </row>
    <row r="21" s="108" customFormat="1" ht="27" customHeight="1">
      <c r="A21" s="122"/>
    </row>
    <row r="22" s="108" customFormat="1" ht="27" customHeight="1">
      <c r="A22" s="122"/>
    </row>
    <row r="23" s="108" customFormat="1" ht="27" customHeight="1">
      <c r="A23" s="122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6">
    <mergeCell ref="A1:O1"/>
    <mergeCell ref="N2:O2"/>
    <mergeCell ref="B3:G3"/>
    <mergeCell ref="I3:O3"/>
    <mergeCell ref="A3:A4"/>
    <mergeCell ref="H3:H4"/>
  </mergeCells>
  <printOptions horizontalCentered="1"/>
  <pageMargins left="0.7900000000000001" right="0.39" top="0.59" bottom="0.59" header="0.31" footer="0.31"/>
  <pageSetup fitToHeight="1" fitToWidth="1" horizontalDpi="600" verticalDpi="600" orientation="landscape" paperSize="9" scale="9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showZeros="0" workbookViewId="0" topLeftCell="A1">
      <selection activeCell="U12" sqref="U12"/>
    </sheetView>
  </sheetViews>
  <sheetFormatPr defaultColWidth="9.00390625" defaultRowHeight="14.25"/>
  <cols>
    <col min="1" max="1" width="9.625" style="109" customWidth="1"/>
    <col min="2" max="7" width="6.625" style="109" customWidth="1"/>
    <col min="8" max="8" width="8.375" style="109" customWidth="1"/>
    <col min="9" max="9" width="5.50390625" style="109" customWidth="1"/>
    <col min="10" max="16" width="6.625" style="109" customWidth="1"/>
    <col min="17" max="17" width="7.125" style="109" customWidth="1"/>
    <col min="18" max="18" width="5.625" style="109" customWidth="1"/>
    <col min="19" max="19" width="5.50390625" style="109" customWidth="1"/>
    <col min="20" max="22" width="6.625" style="109" customWidth="1"/>
    <col min="23" max="23" width="5.125" style="109" customWidth="1"/>
    <col min="24" max="24" width="6.625" style="109" customWidth="1"/>
    <col min="25" max="25" width="4.625" style="109" customWidth="1"/>
    <col min="26" max="26" width="3.125" style="110" customWidth="1"/>
    <col min="27" max="16384" width="9.00390625" style="109" customWidth="1"/>
  </cols>
  <sheetData>
    <row r="1" spans="1:26" s="104" customFormat="1" ht="36.75" customHeight="1">
      <c r="A1" s="111" t="s">
        <v>243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Z1" s="133"/>
    </row>
    <row r="2" spans="1:26" s="105" customFormat="1" ht="27" customHeight="1">
      <c r="A2" s="112"/>
      <c r="W2" s="18" t="s">
        <v>244</v>
      </c>
      <c r="X2" s="18"/>
      <c r="Z2" s="134"/>
    </row>
    <row r="3" spans="1:25" ht="33" customHeight="1">
      <c r="A3" s="113" t="s">
        <v>130</v>
      </c>
      <c r="B3" s="114" t="s">
        <v>132</v>
      </c>
      <c r="C3" s="114"/>
      <c r="D3" s="114"/>
      <c r="E3" s="114"/>
      <c r="F3" s="114"/>
      <c r="G3" s="114"/>
      <c r="H3" s="114"/>
      <c r="I3" s="123" t="s">
        <v>245</v>
      </c>
      <c r="J3" s="114" t="s">
        <v>133</v>
      </c>
      <c r="K3" s="114"/>
      <c r="L3" s="114"/>
      <c r="M3" s="114"/>
      <c r="N3" s="114"/>
      <c r="O3" s="114"/>
      <c r="P3" s="114"/>
      <c r="Q3" s="123" t="s">
        <v>245</v>
      </c>
      <c r="R3" s="128" t="s">
        <v>124</v>
      </c>
      <c r="S3" s="129"/>
      <c r="T3" s="129"/>
      <c r="U3" s="129"/>
      <c r="V3" s="129"/>
      <c r="W3" s="129"/>
      <c r="X3" s="129"/>
      <c r="Y3" s="135" t="s">
        <v>245</v>
      </c>
    </row>
    <row r="4" spans="1:26" s="106" customFormat="1" ht="34.5" customHeight="1">
      <c r="A4" s="115"/>
      <c r="B4" s="116" t="s">
        <v>45</v>
      </c>
      <c r="C4" s="116" t="s">
        <v>246</v>
      </c>
      <c r="D4" s="116" t="s">
        <v>247</v>
      </c>
      <c r="E4" s="116" t="s">
        <v>248</v>
      </c>
      <c r="F4" s="116" t="s">
        <v>249</v>
      </c>
      <c r="G4" s="116" t="s">
        <v>250</v>
      </c>
      <c r="H4" s="116" t="s">
        <v>251</v>
      </c>
      <c r="I4" s="124"/>
      <c r="J4" s="116" t="s">
        <v>45</v>
      </c>
      <c r="K4" s="116" t="s">
        <v>246</v>
      </c>
      <c r="L4" s="116" t="s">
        <v>247</v>
      </c>
      <c r="M4" s="116" t="s">
        <v>248</v>
      </c>
      <c r="N4" s="116" t="s">
        <v>249</v>
      </c>
      <c r="O4" s="116" t="s">
        <v>250</v>
      </c>
      <c r="P4" s="116" t="s">
        <v>251</v>
      </c>
      <c r="Q4" s="124"/>
      <c r="R4" s="116" t="s">
        <v>45</v>
      </c>
      <c r="S4" s="84" t="s">
        <v>246</v>
      </c>
      <c r="T4" s="84" t="s">
        <v>247</v>
      </c>
      <c r="U4" s="84" t="s">
        <v>248</v>
      </c>
      <c r="V4" s="84" t="s">
        <v>249</v>
      </c>
      <c r="W4" s="84" t="s">
        <v>250</v>
      </c>
      <c r="X4" s="130" t="s">
        <v>251</v>
      </c>
      <c r="Y4" s="136"/>
      <c r="Z4" s="137"/>
    </row>
    <row r="5" spans="1:26" s="107" customFormat="1" ht="20.25" customHeight="1">
      <c r="A5" s="36" t="s">
        <v>16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65">
        <v>7</v>
      </c>
      <c r="I5" s="65">
        <v>8</v>
      </c>
      <c r="J5" s="65">
        <v>9</v>
      </c>
      <c r="K5" s="65">
        <v>10</v>
      </c>
      <c r="L5" s="65">
        <v>11</v>
      </c>
      <c r="M5" s="65">
        <v>12</v>
      </c>
      <c r="N5" s="65">
        <v>13</v>
      </c>
      <c r="O5" s="65">
        <v>14</v>
      </c>
      <c r="P5" s="65">
        <v>15</v>
      </c>
      <c r="Q5" s="65">
        <v>16</v>
      </c>
      <c r="R5" s="65">
        <v>17</v>
      </c>
      <c r="S5" s="65">
        <v>18</v>
      </c>
      <c r="T5" s="65">
        <v>19</v>
      </c>
      <c r="U5" s="65">
        <v>20</v>
      </c>
      <c r="V5" s="77">
        <v>21</v>
      </c>
      <c r="W5" s="65">
        <v>22</v>
      </c>
      <c r="X5" s="77">
        <v>23</v>
      </c>
      <c r="Y5" s="138">
        <v>24</v>
      </c>
      <c r="Z5" s="139"/>
    </row>
    <row r="6" spans="1:26" s="108" customFormat="1" ht="27" customHeight="1">
      <c r="A6" s="117" t="s">
        <v>137</v>
      </c>
      <c r="B6" s="40">
        <v>2934</v>
      </c>
      <c r="C6" s="40">
        <v>8</v>
      </c>
      <c r="D6" s="40">
        <v>914</v>
      </c>
      <c r="E6" s="40">
        <v>1100</v>
      </c>
      <c r="F6" s="40">
        <v>573</v>
      </c>
      <c r="G6" s="40">
        <v>23</v>
      </c>
      <c r="H6" s="40">
        <v>316</v>
      </c>
      <c r="I6" s="125">
        <f>(B6-H6)/B6*100</f>
        <v>89.22972051806408</v>
      </c>
      <c r="J6" s="40">
        <v>5852</v>
      </c>
      <c r="K6" s="40">
        <v>7</v>
      </c>
      <c r="L6" s="40">
        <v>1142</v>
      </c>
      <c r="M6" s="40">
        <v>2448</v>
      </c>
      <c r="N6" s="40">
        <v>1012</v>
      </c>
      <c r="O6" s="40">
        <v>104</v>
      </c>
      <c r="P6" s="40">
        <v>1139</v>
      </c>
      <c r="Q6" s="125">
        <f>(J6-P6)/J6*100</f>
        <v>80.53656869446343</v>
      </c>
      <c r="R6" s="40">
        <v>8932</v>
      </c>
      <c r="S6" s="40">
        <v>1</v>
      </c>
      <c r="T6" s="40">
        <v>1009</v>
      </c>
      <c r="U6" s="40">
        <v>4428</v>
      </c>
      <c r="V6" s="40">
        <v>2289</v>
      </c>
      <c r="W6" s="40">
        <v>194</v>
      </c>
      <c r="X6" s="50">
        <v>1011</v>
      </c>
      <c r="Y6" s="140">
        <f>(R6-X6)/R6*100</f>
        <v>88.68114643976713</v>
      </c>
      <c r="Z6" s="141"/>
    </row>
    <row r="7" spans="1:26" s="108" customFormat="1" ht="27" customHeight="1">
      <c r="A7" s="118" t="s">
        <v>138</v>
      </c>
      <c r="B7" s="119">
        <v>302</v>
      </c>
      <c r="C7" s="119">
        <v>0</v>
      </c>
      <c r="D7" s="119">
        <v>86</v>
      </c>
      <c r="E7" s="119">
        <v>142</v>
      </c>
      <c r="F7" s="119">
        <v>12</v>
      </c>
      <c r="G7" s="119">
        <v>0</v>
      </c>
      <c r="H7" s="119">
        <v>62</v>
      </c>
      <c r="I7" s="125">
        <f>(B7-H7)/B7*100</f>
        <v>79.47019867549669</v>
      </c>
      <c r="J7" s="119">
        <v>877</v>
      </c>
      <c r="K7" s="119">
        <v>0</v>
      </c>
      <c r="L7" s="119">
        <v>235</v>
      </c>
      <c r="M7" s="119">
        <v>393</v>
      </c>
      <c r="N7" s="119">
        <v>97</v>
      </c>
      <c r="O7" s="119">
        <v>4</v>
      </c>
      <c r="P7" s="119">
        <v>148</v>
      </c>
      <c r="Q7" s="125">
        <f>(J7-P7)/J7*100</f>
        <v>83.12428734321551</v>
      </c>
      <c r="R7" s="119">
        <v>1122</v>
      </c>
      <c r="S7" s="119">
        <v>0</v>
      </c>
      <c r="T7" s="119">
        <v>209</v>
      </c>
      <c r="U7" s="119">
        <v>683</v>
      </c>
      <c r="V7" s="119">
        <v>172</v>
      </c>
      <c r="W7" s="119">
        <v>15</v>
      </c>
      <c r="X7" s="131">
        <v>43</v>
      </c>
      <c r="Y7" s="142">
        <f>(R7-X7)/R7*100</f>
        <v>96.16755793226382</v>
      </c>
      <c r="Z7" s="141"/>
    </row>
    <row r="8" spans="1:26" s="108" customFormat="1" ht="27" customHeight="1">
      <c r="A8" s="118" t="s">
        <v>139</v>
      </c>
      <c r="B8" s="119">
        <v>1219</v>
      </c>
      <c r="C8" s="119">
        <v>6</v>
      </c>
      <c r="D8" s="119">
        <v>384</v>
      </c>
      <c r="E8" s="119">
        <v>458</v>
      </c>
      <c r="F8" s="119">
        <v>206</v>
      </c>
      <c r="G8" s="119">
        <v>7</v>
      </c>
      <c r="H8" s="119">
        <v>158</v>
      </c>
      <c r="I8" s="125">
        <f>(B8-H8)/B8*100</f>
        <v>87.03855619360131</v>
      </c>
      <c r="J8" s="119">
        <v>1436</v>
      </c>
      <c r="K8" s="119">
        <v>2</v>
      </c>
      <c r="L8" s="119">
        <v>291</v>
      </c>
      <c r="M8" s="119">
        <v>708</v>
      </c>
      <c r="N8" s="119">
        <v>222</v>
      </c>
      <c r="O8" s="119">
        <v>36</v>
      </c>
      <c r="P8" s="119">
        <v>177</v>
      </c>
      <c r="Q8" s="125">
        <f>(J8-P8)/J8*100</f>
        <v>87.6740947075209</v>
      </c>
      <c r="R8" s="119">
        <v>2223</v>
      </c>
      <c r="S8" s="119">
        <v>1</v>
      </c>
      <c r="T8" s="119">
        <v>189</v>
      </c>
      <c r="U8" s="119">
        <v>1204</v>
      </c>
      <c r="V8" s="119">
        <v>598</v>
      </c>
      <c r="W8" s="119">
        <v>34</v>
      </c>
      <c r="X8" s="131">
        <v>197</v>
      </c>
      <c r="Y8" s="142">
        <f>(R8-X8)/R8*100</f>
        <v>91.13810166441746</v>
      </c>
      <c r="Z8" s="141"/>
    </row>
    <row r="9" spans="1:26" s="108" customFormat="1" ht="27" customHeight="1">
      <c r="A9" s="118" t="s">
        <v>140</v>
      </c>
      <c r="B9" s="119">
        <v>184</v>
      </c>
      <c r="C9" s="119">
        <v>0</v>
      </c>
      <c r="D9" s="119">
        <v>54</v>
      </c>
      <c r="E9" s="119">
        <v>79</v>
      </c>
      <c r="F9" s="119">
        <v>51</v>
      </c>
      <c r="G9" s="119">
        <v>0</v>
      </c>
      <c r="H9" s="119">
        <v>0</v>
      </c>
      <c r="I9" s="40">
        <f>(B9-H9)/B9*100</f>
        <v>100</v>
      </c>
      <c r="J9" s="119">
        <v>667</v>
      </c>
      <c r="K9" s="119">
        <v>3</v>
      </c>
      <c r="L9" s="119">
        <v>148</v>
      </c>
      <c r="M9" s="119">
        <v>283</v>
      </c>
      <c r="N9" s="119">
        <v>99</v>
      </c>
      <c r="O9" s="119">
        <v>5</v>
      </c>
      <c r="P9" s="119">
        <v>129</v>
      </c>
      <c r="Q9" s="125">
        <f>(J9-P9)/J9*100</f>
        <v>80.65967016491754</v>
      </c>
      <c r="R9" s="119">
        <v>1281</v>
      </c>
      <c r="S9" s="119">
        <v>0</v>
      </c>
      <c r="T9" s="119">
        <v>125</v>
      </c>
      <c r="U9" s="119">
        <v>735</v>
      </c>
      <c r="V9" s="119">
        <v>242</v>
      </c>
      <c r="W9" s="119">
        <v>41</v>
      </c>
      <c r="X9" s="131">
        <v>138</v>
      </c>
      <c r="Y9" s="142">
        <f>(R9-X9)/R9*100</f>
        <v>89.22716627634661</v>
      </c>
      <c r="Z9" s="141"/>
    </row>
    <row r="10" spans="1:26" s="108" customFormat="1" ht="27" customHeight="1">
      <c r="A10" s="120" t="s">
        <v>141</v>
      </c>
      <c r="B10" s="121">
        <v>1229</v>
      </c>
      <c r="C10" s="121">
        <v>2</v>
      </c>
      <c r="D10" s="121">
        <v>390</v>
      </c>
      <c r="E10" s="121">
        <v>421</v>
      </c>
      <c r="F10" s="121">
        <v>304</v>
      </c>
      <c r="G10" s="121">
        <v>16</v>
      </c>
      <c r="H10" s="121">
        <v>96</v>
      </c>
      <c r="I10" s="126">
        <f>(B10-H10)/B10*100</f>
        <v>92.18877135882832</v>
      </c>
      <c r="J10" s="127">
        <v>2872</v>
      </c>
      <c r="K10" s="127">
        <v>2</v>
      </c>
      <c r="L10" s="127">
        <v>468</v>
      </c>
      <c r="M10" s="127">
        <v>1064</v>
      </c>
      <c r="N10" s="127">
        <v>594</v>
      </c>
      <c r="O10" s="127">
        <v>59</v>
      </c>
      <c r="P10" s="127">
        <v>685</v>
      </c>
      <c r="Q10" s="126">
        <f>(J10-P10)/J10*100</f>
        <v>76.14902506963789</v>
      </c>
      <c r="R10" s="127">
        <v>4306</v>
      </c>
      <c r="S10" s="127">
        <v>0</v>
      </c>
      <c r="T10" s="127">
        <v>486</v>
      </c>
      <c r="U10" s="127">
        <v>1806</v>
      </c>
      <c r="V10" s="127">
        <v>1277</v>
      </c>
      <c r="W10" s="127">
        <v>104</v>
      </c>
      <c r="X10" s="132">
        <v>633</v>
      </c>
      <c r="Y10" s="143">
        <f>(R10-X10)/R10*100</f>
        <v>85.29958197863446</v>
      </c>
      <c r="Z10" s="141"/>
    </row>
    <row r="11" spans="1:26" s="108" customFormat="1" ht="27" customHeight="1">
      <c r="A11" s="122"/>
      <c r="Z11" s="141"/>
    </row>
    <row r="12" spans="1:26" s="108" customFormat="1" ht="27" customHeight="1">
      <c r="A12" s="122"/>
      <c r="Z12" s="141"/>
    </row>
    <row r="13" spans="1:26" s="108" customFormat="1" ht="27" customHeight="1">
      <c r="A13" s="122"/>
      <c r="Z13" s="141"/>
    </row>
    <row r="14" spans="1:26" s="108" customFormat="1" ht="27" customHeight="1">
      <c r="A14" s="122"/>
      <c r="Z14" s="141"/>
    </row>
    <row r="15" spans="1:26" s="108" customFormat="1" ht="27" customHeight="1">
      <c r="A15" s="122"/>
      <c r="Z15" s="141"/>
    </row>
    <row r="16" spans="1:26" s="108" customFormat="1" ht="27" customHeight="1">
      <c r="A16" s="122"/>
      <c r="Z16" s="141"/>
    </row>
    <row r="17" spans="1:26" s="108" customFormat="1" ht="27" customHeight="1">
      <c r="A17" s="122"/>
      <c r="Z17" s="141"/>
    </row>
    <row r="18" spans="1:26" s="108" customFormat="1" ht="27" customHeight="1">
      <c r="A18" s="122"/>
      <c r="Z18" s="141"/>
    </row>
    <row r="19" spans="1:26" s="108" customFormat="1" ht="27" customHeight="1">
      <c r="A19" s="122"/>
      <c r="Z19" s="141"/>
    </row>
    <row r="20" spans="1:26" s="108" customFormat="1" ht="27" customHeight="1">
      <c r="A20" s="122"/>
      <c r="Z20" s="141"/>
    </row>
    <row r="21" spans="1:26" s="108" customFormat="1" ht="27" customHeight="1">
      <c r="A21" s="122"/>
      <c r="Z21" s="141"/>
    </row>
    <row r="22" spans="1:26" s="108" customFormat="1" ht="27" customHeight="1">
      <c r="A22" s="122"/>
      <c r="Z22" s="141"/>
    </row>
    <row r="23" spans="1:26" s="108" customFormat="1" ht="27" customHeight="1">
      <c r="A23" s="122"/>
      <c r="Z23" s="141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9">
    <mergeCell ref="A1:X1"/>
    <mergeCell ref="W2:X2"/>
    <mergeCell ref="B3:H3"/>
    <mergeCell ref="J3:P3"/>
    <mergeCell ref="R3:X3"/>
    <mergeCell ref="A3:A4"/>
    <mergeCell ref="I3:I4"/>
    <mergeCell ref="Q3:Q4"/>
    <mergeCell ref="Y3:Y4"/>
  </mergeCells>
  <printOptions/>
  <pageMargins left="0.7900000000000001" right="0.39" top="0.59" bottom="0.59" header="0.51" footer="0.51"/>
  <pageSetup fitToHeight="1" fitToWidth="1" horizontalDpi="200" verticalDpi="200" orientation="landscape" paperSize="9" scale="7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Zeros="0" workbookViewId="0" topLeftCell="A1">
      <selection activeCell="T6" sqref="T6"/>
    </sheetView>
  </sheetViews>
  <sheetFormatPr defaultColWidth="9.00390625" defaultRowHeight="27" customHeight="1"/>
  <cols>
    <col min="1" max="1" width="9.00390625" style="27" customWidth="1"/>
    <col min="2" max="10" width="7.50390625" style="27" customWidth="1"/>
    <col min="11" max="11" width="9.375" style="27" customWidth="1"/>
    <col min="12" max="17" width="7.50390625" style="27" customWidth="1"/>
    <col min="18" max="16384" width="9.00390625" style="27" customWidth="1"/>
  </cols>
  <sheetData>
    <row r="1" spans="1:18" s="59" customFormat="1" ht="36.75" customHeight="1">
      <c r="A1" s="61" t="s">
        <v>252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74"/>
      <c r="M1" s="74"/>
      <c r="N1" s="74"/>
      <c r="O1" s="74"/>
      <c r="P1" s="74"/>
      <c r="Q1" s="74"/>
      <c r="R1" s="74"/>
    </row>
    <row r="2" spans="1:18" s="29" customFormat="1" ht="27" customHeight="1">
      <c r="A2" s="62"/>
      <c r="M2" s="93"/>
      <c r="N2" s="93"/>
      <c r="O2" s="93"/>
      <c r="P2" s="93"/>
      <c r="Q2" s="18" t="s">
        <v>253</v>
      </c>
      <c r="R2" s="18"/>
    </row>
    <row r="3" spans="1:18" s="60" customFormat="1" ht="36" customHeight="1">
      <c r="A3" s="81" t="s">
        <v>130</v>
      </c>
      <c r="B3" s="82" t="s">
        <v>254</v>
      </c>
      <c r="C3" s="82"/>
      <c r="D3" s="82"/>
      <c r="E3" s="82" t="s">
        <v>255</v>
      </c>
      <c r="F3" s="82"/>
      <c r="G3" s="82"/>
      <c r="H3" s="82" t="s">
        <v>256</v>
      </c>
      <c r="I3" s="82" t="s">
        <v>257</v>
      </c>
      <c r="J3" s="82" t="s">
        <v>258</v>
      </c>
      <c r="K3" s="82" t="s">
        <v>259</v>
      </c>
      <c r="L3" s="82"/>
      <c r="M3" s="82" t="s">
        <v>260</v>
      </c>
      <c r="N3" s="86" t="s">
        <v>261</v>
      </c>
      <c r="O3" s="86" t="s">
        <v>262</v>
      </c>
      <c r="P3" s="86" t="s">
        <v>263</v>
      </c>
      <c r="Q3" s="86" t="s">
        <v>264</v>
      </c>
      <c r="R3" s="90" t="s">
        <v>265</v>
      </c>
    </row>
    <row r="4" spans="1:18" s="60" customFormat="1" ht="48.75" customHeight="1">
      <c r="A4" s="83"/>
      <c r="B4" s="84" t="s">
        <v>45</v>
      </c>
      <c r="C4" s="84" t="s">
        <v>266</v>
      </c>
      <c r="D4" s="84" t="s">
        <v>267</v>
      </c>
      <c r="E4" s="84" t="s">
        <v>45</v>
      </c>
      <c r="F4" s="84" t="s">
        <v>268</v>
      </c>
      <c r="G4" s="84" t="s">
        <v>269</v>
      </c>
      <c r="H4" s="84"/>
      <c r="I4" s="84"/>
      <c r="J4" s="84"/>
      <c r="K4" s="84" t="s">
        <v>45</v>
      </c>
      <c r="L4" s="84" t="s">
        <v>270</v>
      </c>
      <c r="M4" s="84"/>
      <c r="N4" s="87"/>
      <c r="O4" s="87"/>
      <c r="P4" s="87"/>
      <c r="Q4" s="87"/>
      <c r="R4" s="91"/>
    </row>
    <row r="5" spans="1:20" ht="27" customHeight="1">
      <c r="A5" s="36" t="s">
        <v>16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65">
        <v>7</v>
      </c>
      <c r="I5" s="65">
        <v>8</v>
      </c>
      <c r="J5" s="65">
        <v>9</v>
      </c>
      <c r="K5" s="65">
        <v>10</v>
      </c>
      <c r="L5" s="65">
        <v>11</v>
      </c>
      <c r="M5" s="65">
        <v>12</v>
      </c>
      <c r="N5" s="65">
        <v>13</v>
      </c>
      <c r="O5" s="65">
        <v>14</v>
      </c>
      <c r="P5" s="65">
        <v>15</v>
      </c>
      <c r="Q5" s="65">
        <v>16</v>
      </c>
      <c r="R5" s="77">
        <v>17</v>
      </c>
      <c r="S5" s="44"/>
      <c r="T5" s="44"/>
    </row>
    <row r="6" spans="1:18" s="44" customFormat="1" ht="27" customHeight="1">
      <c r="A6" s="66" t="s">
        <v>137</v>
      </c>
      <c r="B6" s="85">
        <v>1478379.32</v>
      </c>
      <c r="C6" s="85">
        <v>365559.1</v>
      </c>
      <c r="D6" s="85">
        <v>374385.7</v>
      </c>
      <c r="E6" s="85">
        <v>877669.5</v>
      </c>
      <c r="F6" s="85">
        <v>329635</v>
      </c>
      <c r="G6" s="85">
        <v>22494</v>
      </c>
      <c r="H6" s="85">
        <v>1276223</v>
      </c>
      <c r="I6" s="85">
        <v>8693</v>
      </c>
      <c r="J6" s="85">
        <v>1018</v>
      </c>
      <c r="K6" s="88">
        <v>175144.03</v>
      </c>
      <c r="L6" s="88">
        <v>15573.04</v>
      </c>
      <c r="M6" s="89">
        <v>37.75</v>
      </c>
      <c r="N6" s="89">
        <v>22.41</v>
      </c>
      <c r="O6" s="89">
        <v>32.59</v>
      </c>
      <c r="P6" s="89">
        <v>22.2</v>
      </c>
      <c r="Q6" s="89">
        <v>44724.1</v>
      </c>
      <c r="R6" s="92">
        <v>3976.67</v>
      </c>
    </row>
    <row r="7" spans="1:18" s="44" customFormat="1" ht="27" customHeight="1">
      <c r="A7" s="68" t="s">
        <v>138</v>
      </c>
      <c r="B7" s="14">
        <v>131372</v>
      </c>
      <c r="C7" s="14">
        <v>32350</v>
      </c>
      <c r="D7" s="14">
        <v>30782</v>
      </c>
      <c r="E7" s="14">
        <v>94805</v>
      </c>
      <c r="F7" s="14">
        <v>30994</v>
      </c>
      <c r="G7" s="14">
        <v>800</v>
      </c>
      <c r="H7" s="14">
        <v>140450</v>
      </c>
      <c r="I7" s="14">
        <v>802</v>
      </c>
      <c r="J7" s="14">
        <v>103</v>
      </c>
      <c r="K7" s="14">
        <v>4407</v>
      </c>
      <c r="L7" s="14">
        <v>623</v>
      </c>
      <c r="M7" s="94">
        <v>38.81</v>
      </c>
      <c r="N7" s="94">
        <v>28.01</v>
      </c>
      <c r="O7" s="94">
        <v>41.49</v>
      </c>
      <c r="P7" s="94">
        <v>23.69</v>
      </c>
      <c r="Q7" s="94">
        <v>13019.2</v>
      </c>
      <c r="R7" s="97">
        <v>1840.47</v>
      </c>
    </row>
    <row r="8" spans="1:18" s="44" customFormat="1" ht="27" customHeight="1">
      <c r="A8" s="68" t="s">
        <v>139</v>
      </c>
      <c r="B8" s="14">
        <v>614857</v>
      </c>
      <c r="C8" s="14">
        <v>198809</v>
      </c>
      <c r="D8" s="14">
        <v>128266</v>
      </c>
      <c r="E8" s="14">
        <v>341524</v>
      </c>
      <c r="F8" s="14">
        <v>167547</v>
      </c>
      <c r="G8" s="14">
        <v>13773</v>
      </c>
      <c r="H8" s="14">
        <v>531382</v>
      </c>
      <c r="I8" s="14">
        <v>3952</v>
      </c>
      <c r="J8" s="14">
        <v>334</v>
      </c>
      <c r="K8" s="14">
        <v>55642.22</v>
      </c>
      <c r="L8" s="14">
        <v>5739.63</v>
      </c>
      <c r="M8" s="94">
        <v>36.63</v>
      </c>
      <c r="N8" s="94">
        <v>20.34</v>
      </c>
      <c r="O8" s="94">
        <v>31.65</v>
      </c>
      <c r="P8" s="94">
        <v>23.54</v>
      </c>
      <c r="Q8" s="94">
        <v>33146.02</v>
      </c>
      <c r="R8" s="97">
        <v>3419.09</v>
      </c>
    </row>
    <row r="9" spans="1:18" s="44" customFormat="1" ht="27" customHeight="1">
      <c r="A9" s="68" t="s">
        <v>140</v>
      </c>
      <c r="B9" s="14">
        <v>39100</v>
      </c>
      <c r="C9" s="14">
        <v>4650</v>
      </c>
      <c r="D9" s="14">
        <v>11000</v>
      </c>
      <c r="E9" s="14">
        <v>19905</v>
      </c>
      <c r="F9" s="14">
        <v>10886</v>
      </c>
      <c r="G9" s="14">
        <v>0</v>
      </c>
      <c r="H9" s="14">
        <v>45640</v>
      </c>
      <c r="I9" s="14">
        <v>371</v>
      </c>
      <c r="J9" s="14">
        <v>38</v>
      </c>
      <c r="K9" s="14">
        <v>2789</v>
      </c>
      <c r="L9" s="14">
        <v>335</v>
      </c>
      <c r="M9" s="94">
        <v>23.44</v>
      </c>
      <c r="N9" s="94">
        <v>11.93</v>
      </c>
      <c r="O9" s="94">
        <v>27.36</v>
      </c>
      <c r="P9" s="94">
        <v>22.24</v>
      </c>
      <c r="Q9" s="94">
        <v>16720.62</v>
      </c>
      <c r="R9" s="97">
        <v>2008.39</v>
      </c>
    </row>
    <row r="10" spans="1:18" s="44" customFormat="1" ht="27" customHeight="1">
      <c r="A10" s="70" t="s">
        <v>141</v>
      </c>
      <c r="B10" s="43">
        <v>693050.32</v>
      </c>
      <c r="C10" s="43">
        <v>129750.1</v>
      </c>
      <c r="D10" s="43">
        <v>204337.7</v>
      </c>
      <c r="E10" s="43">
        <v>421435.5</v>
      </c>
      <c r="F10" s="43">
        <v>120208</v>
      </c>
      <c r="G10" s="43">
        <v>7921</v>
      </c>
      <c r="H10" s="43">
        <v>558751</v>
      </c>
      <c r="I10" s="43">
        <v>3568</v>
      </c>
      <c r="J10" s="43">
        <v>543</v>
      </c>
      <c r="K10" s="43">
        <v>112305.81</v>
      </c>
      <c r="L10" s="43">
        <v>8875.41</v>
      </c>
      <c r="M10" s="95">
        <v>40.01</v>
      </c>
      <c r="N10" s="95">
        <v>24.33</v>
      </c>
      <c r="O10" s="95">
        <v>32.26</v>
      </c>
      <c r="P10" s="95">
        <v>20.6</v>
      </c>
      <c r="Q10" s="95">
        <v>64837.95</v>
      </c>
      <c r="R10" s="98">
        <v>5124.07</v>
      </c>
    </row>
    <row r="11" spans="1:18" s="44" customFormat="1" ht="27" customHeight="1">
      <c r="A11" s="72"/>
      <c r="M11" s="96"/>
      <c r="N11" s="96"/>
      <c r="O11" s="96"/>
      <c r="P11" s="96"/>
      <c r="Q11" s="96"/>
      <c r="R11" s="96"/>
    </row>
    <row r="12" spans="1:18" s="44" customFormat="1" ht="27" customHeight="1">
      <c r="A12" s="72"/>
      <c r="M12" s="96"/>
      <c r="N12" s="96"/>
      <c r="O12" s="96"/>
      <c r="P12" s="96"/>
      <c r="Q12" s="96"/>
      <c r="R12" s="96"/>
    </row>
    <row r="13" spans="1:18" s="44" customFormat="1" ht="27" customHeight="1">
      <c r="A13" s="72"/>
      <c r="M13" s="96"/>
      <c r="N13" s="96"/>
      <c r="O13" s="96"/>
      <c r="P13" s="96"/>
      <c r="Q13" s="96"/>
      <c r="R13" s="96"/>
    </row>
    <row r="14" spans="1:18" s="44" customFormat="1" ht="27" customHeight="1">
      <c r="A14" s="72"/>
      <c r="M14" s="96"/>
      <c r="N14" s="96"/>
      <c r="O14" s="96"/>
      <c r="P14" s="96"/>
      <c r="Q14" s="96"/>
      <c r="R14" s="96"/>
    </row>
    <row r="15" spans="1:18" s="44" customFormat="1" ht="27" customHeight="1">
      <c r="A15" s="72"/>
      <c r="M15" s="96"/>
      <c r="N15" s="96"/>
      <c r="O15" s="96"/>
      <c r="P15" s="96"/>
      <c r="Q15" s="96"/>
      <c r="R15" s="96"/>
    </row>
    <row r="16" spans="1:18" s="44" customFormat="1" ht="27" customHeight="1">
      <c r="A16" s="72"/>
      <c r="M16" s="96"/>
      <c r="N16" s="96"/>
      <c r="O16" s="96"/>
      <c r="P16" s="96"/>
      <c r="Q16" s="96"/>
      <c r="R16" s="96"/>
    </row>
    <row r="17" spans="1:18" s="44" customFormat="1" ht="27" customHeight="1">
      <c r="A17" s="72"/>
      <c r="M17" s="96"/>
      <c r="N17" s="96"/>
      <c r="O17" s="96"/>
      <c r="P17" s="96"/>
      <c r="Q17" s="96"/>
      <c r="R17" s="96"/>
    </row>
    <row r="18" spans="1:18" s="44" customFormat="1" ht="27" customHeight="1">
      <c r="A18" s="72"/>
      <c r="M18" s="96"/>
      <c r="N18" s="96"/>
      <c r="O18" s="96"/>
      <c r="P18" s="96"/>
      <c r="Q18" s="96"/>
      <c r="R18" s="96"/>
    </row>
    <row r="19" s="44" customFormat="1" ht="27" customHeight="1">
      <c r="A19" s="72"/>
    </row>
    <row r="20" s="44" customFormat="1" ht="27" customHeight="1">
      <c r="A20" s="72"/>
    </row>
    <row r="21" s="44" customFormat="1" ht="27" customHeight="1">
      <c r="A21" s="72"/>
    </row>
    <row r="22" s="44" customFormat="1" ht="27" customHeight="1">
      <c r="A22" s="72"/>
    </row>
    <row r="23" s="44" customFormat="1" ht="27" customHeight="1">
      <c r="A23" s="72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15">
    <mergeCell ref="A1:R1"/>
    <mergeCell ref="Q2:R2"/>
    <mergeCell ref="B3:D3"/>
    <mergeCell ref="E3:G3"/>
    <mergeCell ref="K3:L3"/>
    <mergeCell ref="A3:A4"/>
    <mergeCell ref="H3:H4"/>
    <mergeCell ref="I3:I4"/>
    <mergeCell ref="J3:J4"/>
    <mergeCell ref="M3:M4"/>
    <mergeCell ref="N3:N4"/>
    <mergeCell ref="O3:O4"/>
    <mergeCell ref="P3:P4"/>
    <mergeCell ref="Q3:Q4"/>
    <mergeCell ref="R3:R4"/>
  </mergeCells>
  <printOptions/>
  <pageMargins left="0.7900000000000001" right="0.39" top="0.59" bottom="0.59" header="0.51" footer="0.51"/>
  <pageSetup fitToHeight="1" fitToWidth="1" horizontalDpi="200" verticalDpi="200" orientation="landscape" paperSize="9" scale="8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Zeros="0" workbookViewId="0" topLeftCell="A1">
      <selection activeCell="S11" sqref="S11"/>
    </sheetView>
  </sheetViews>
  <sheetFormatPr defaultColWidth="9.00390625" defaultRowHeight="14.25"/>
  <cols>
    <col min="1" max="1" width="9.00390625" style="27" customWidth="1"/>
    <col min="2" max="9" width="7.75390625" style="27" customWidth="1"/>
    <col min="10" max="10" width="7.00390625" style="27" customWidth="1"/>
    <col min="11" max="11" width="9.50390625" style="27" customWidth="1"/>
    <col min="12" max="16" width="7.75390625" style="27" customWidth="1"/>
    <col min="17" max="17" width="9.25390625" style="27" customWidth="1"/>
    <col min="18" max="18" width="7.75390625" style="27" customWidth="1"/>
    <col min="19" max="16384" width="9.00390625" style="27" customWidth="1"/>
  </cols>
  <sheetData>
    <row r="1" spans="1:19" s="59" customFormat="1" ht="36.75" customHeight="1">
      <c r="A1" s="61" t="s">
        <v>271</v>
      </c>
      <c r="B1" s="61"/>
      <c r="C1" s="61"/>
      <c r="D1" s="61"/>
      <c r="E1" s="61"/>
      <c r="F1" s="61"/>
      <c r="G1" s="61"/>
      <c r="H1" s="61"/>
      <c r="I1" s="61"/>
      <c r="J1" s="61"/>
      <c r="K1" s="74"/>
      <c r="L1" s="74"/>
      <c r="M1" s="74"/>
      <c r="N1" s="74"/>
      <c r="O1" s="74"/>
      <c r="P1" s="74"/>
      <c r="Q1" s="74"/>
      <c r="R1" s="74"/>
      <c r="S1" s="74"/>
    </row>
    <row r="2" spans="1:18" s="29" customFormat="1" ht="27" customHeight="1">
      <c r="A2" s="62"/>
      <c r="L2" s="75"/>
      <c r="M2" s="75"/>
      <c r="N2" s="75"/>
      <c r="O2" s="75"/>
      <c r="P2" s="75"/>
      <c r="Q2" s="18" t="s">
        <v>272</v>
      </c>
      <c r="R2" s="18"/>
    </row>
    <row r="3" spans="1:18" s="60" customFormat="1" ht="36" customHeight="1">
      <c r="A3" s="81" t="s">
        <v>130</v>
      </c>
      <c r="B3" s="82" t="s">
        <v>254</v>
      </c>
      <c r="C3" s="82"/>
      <c r="D3" s="82"/>
      <c r="E3" s="82" t="s">
        <v>255</v>
      </c>
      <c r="F3" s="82"/>
      <c r="G3" s="82"/>
      <c r="H3" s="82" t="s">
        <v>256</v>
      </c>
      <c r="I3" s="82" t="s">
        <v>257</v>
      </c>
      <c r="J3" s="82" t="s">
        <v>258</v>
      </c>
      <c r="K3" s="82" t="s">
        <v>259</v>
      </c>
      <c r="L3" s="82"/>
      <c r="M3" s="82" t="s">
        <v>260</v>
      </c>
      <c r="N3" s="86" t="s">
        <v>261</v>
      </c>
      <c r="O3" s="86" t="s">
        <v>262</v>
      </c>
      <c r="P3" s="86" t="s">
        <v>263</v>
      </c>
      <c r="Q3" s="86" t="s">
        <v>264</v>
      </c>
      <c r="R3" s="90" t="s">
        <v>265</v>
      </c>
    </row>
    <row r="4" spans="1:18" s="60" customFormat="1" ht="48.75" customHeight="1">
      <c r="A4" s="83"/>
      <c r="B4" s="84" t="s">
        <v>45</v>
      </c>
      <c r="C4" s="84" t="s">
        <v>266</v>
      </c>
      <c r="D4" s="84" t="s">
        <v>267</v>
      </c>
      <c r="E4" s="84" t="s">
        <v>45</v>
      </c>
      <c r="F4" s="84" t="s">
        <v>268</v>
      </c>
      <c r="G4" s="84" t="s">
        <v>269</v>
      </c>
      <c r="H4" s="84"/>
      <c r="I4" s="84"/>
      <c r="J4" s="84"/>
      <c r="K4" s="84" t="s">
        <v>45</v>
      </c>
      <c r="L4" s="84" t="s">
        <v>270</v>
      </c>
      <c r="M4" s="84"/>
      <c r="N4" s="87"/>
      <c r="O4" s="87"/>
      <c r="P4" s="87"/>
      <c r="Q4" s="87"/>
      <c r="R4" s="91"/>
    </row>
    <row r="5" spans="1:20" ht="27" customHeight="1">
      <c r="A5" s="36" t="s">
        <v>16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65">
        <v>7</v>
      </c>
      <c r="I5" s="65">
        <v>8</v>
      </c>
      <c r="J5" s="65">
        <v>9</v>
      </c>
      <c r="K5" s="65">
        <v>10</v>
      </c>
      <c r="L5" s="65">
        <v>11</v>
      </c>
      <c r="M5" s="65">
        <v>12</v>
      </c>
      <c r="N5" s="65">
        <v>13</v>
      </c>
      <c r="O5" s="65">
        <v>14</v>
      </c>
      <c r="P5" s="65">
        <v>15</v>
      </c>
      <c r="Q5" s="65">
        <v>16</v>
      </c>
      <c r="R5" s="77">
        <v>17</v>
      </c>
      <c r="S5" s="44"/>
      <c r="T5" s="44"/>
    </row>
    <row r="6" spans="1:18" s="44" customFormat="1" ht="27" customHeight="1">
      <c r="A6" s="66" t="s">
        <v>137</v>
      </c>
      <c r="B6" s="85">
        <v>3483968.41</v>
      </c>
      <c r="C6" s="85">
        <v>555392.23</v>
      </c>
      <c r="D6" s="85">
        <v>1093651.25</v>
      </c>
      <c r="E6" s="85">
        <v>1435597.69</v>
      </c>
      <c r="F6" s="85">
        <v>633403.53</v>
      </c>
      <c r="G6" s="85">
        <v>9245</v>
      </c>
      <c r="H6" s="85">
        <v>3861704</v>
      </c>
      <c r="I6" s="85">
        <v>24265</v>
      </c>
      <c r="J6" s="85">
        <v>2926</v>
      </c>
      <c r="K6" s="88">
        <v>242140.03</v>
      </c>
      <c r="L6" s="88">
        <v>25653.3</v>
      </c>
      <c r="M6" s="89">
        <v>45.56</v>
      </c>
      <c r="N6" s="89">
        <v>18.77</v>
      </c>
      <c r="O6" s="89">
        <v>50.5</v>
      </c>
      <c r="P6" s="89">
        <v>31.73</v>
      </c>
      <c r="Q6" s="89">
        <v>31662.64</v>
      </c>
      <c r="R6" s="92">
        <v>3354.47</v>
      </c>
    </row>
    <row r="7" spans="1:19" s="44" customFormat="1" ht="27" customHeight="1">
      <c r="A7" s="68" t="s">
        <v>138</v>
      </c>
      <c r="B7" s="14">
        <v>503242</v>
      </c>
      <c r="C7" s="14">
        <v>67469</v>
      </c>
      <c r="D7" s="14">
        <v>137209</v>
      </c>
      <c r="E7" s="14">
        <v>150227</v>
      </c>
      <c r="F7" s="14">
        <v>69214</v>
      </c>
      <c r="G7" s="14">
        <v>1292</v>
      </c>
      <c r="H7" s="14">
        <v>327236</v>
      </c>
      <c r="I7" s="14">
        <v>2979</v>
      </c>
      <c r="J7" s="14">
        <v>373</v>
      </c>
      <c r="K7" s="14">
        <v>11822.7</v>
      </c>
      <c r="L7" s="99">
        <v>2097.5</v>
      </c>
      <c r="M7" s="99">
        <v>62.63</v>
      </c>
      <c r="N7" s="99">
        <v>18.7</v>
      </c>
      <c r="O7" s="99">
        <v>40.73</v>
      </c>
      <c r="P7" s="99">
        <v>37.08</v>
      </c>
      <c r="Q7" s="99">
        <v>14714</v>
      </c>
      <c r="R7" s="102">
        <v>2610.45</v>
      </c>
      <c r="S7" s="101"/>
    </row>
    <row r="8" spans="1:19" s="44" customFormat="1" ht="27" customHeight="1">
      <c r="A8" s="68" t="s">
        <v>139</v>
      </c>
      <c r="B8" s="14">
        <v>647617.09</v>
      </c>
      <c r="C8" s="14">
        <v>123568.47</v>
      </c>
      <c r="D8" s="14">
        <v>282592.75</v>
      </c>
      <c r="E8" s="14">
        <v>263367.09</v>
      </c>
      <c r="F8" s="14">
        <v>174111.6</v>
      </c>
      <c r="G8" s="14">
        <v>5612</v>
      </c>
      <c r="H8" s="14">
        <v>1108826</v>
      </c>
      <c r="I8" s="14">
        <v>6786</v>
      </c>
      <c r="J8" s="14">
        <v>802</v>
      </c>
      <c r="K8" s="14">
        <v>36051.96</v>
      </c>
      <c r="L8" s="99">
        <v>8406.12</v>
      </c>
      <c r="M8" s="99">
        <v>32.36</v>
      </c>
      <c r="N8" s="99">
        <v>13.16</v>
      </c>
      <c r="O8" s="99">
        <v>55.41</v>
      </c>
      <c r="P8" s="99">
        <v>33.91</v>
      </c>
      <c r="Q8" s="99">
        <v>18014.27</v>
      </c>
      <c r="R8" s="102">
        <v>4200.33</v>
      </c>
      <c r="S8" s="101"/>
    </row>
    <row r="9" spans="1:19" s="44" customFormat="1" ht="27" customHeight="1">
      <c r="A9" s="68" t="s">
        <v>140</v>
      </c>
      <c r="B9" s="14">
        <v>680154</v>
      </c>
      <c r="C9" s="14">
        <v>140300</v>
      </c>
      <c r="D9" s="14">
        <v>97269</v>
      </c>
      <c r="E9" s="14">
        <v>235097</v>
      </c>
      <c r="F9" s="14">
        <v>87415</v>
      </c>
      <c r="G9" s="14">
        <v>1690</v>
      </c>
      <c r="H9" s="14">
        <v>372102</v>
      </c>
      <c r="I9" s="14">
        <v>3373</v>
      </c>
      <c r="J9" s="14">
        <v>385</v>
      </c>
      <c r="K9" s="14">
        <v>109244.32</v>
      </c>
      <c r="L9" s="99">
        <v>2944.06</v>
      </c>
      <c r="M9" s="99">
        <v>99.18</v>
      </c>
      <c r="N9" s="99">
        <v>34.28</v>
      </c>
      <c r="O9" s="99">
        <v>54.26</v>
      </c>
      <c r="P9" s="99">
        <v>49.18</v>
      </c>
      <c r="Q9" s="99">
        <v>159294.72</v>
      </c>
      <c r="R9" s="102">
        <v>4292.88</v>
      </c>
      <c r="S9" s="101"/>
    </row>
    <row r="10" spans="1:19" s="44" customFormat="1" ht="27" customHeight="1">
      <c r="A10" s="70" t="s">
        <v>141</v>
      </c>
      <c r="B10" s="43">
        <v>1652955.32</v>
      </c>
      <c r="C10" s="43">
        <v>224054.76</v>
      </c>
      <c r="D10" s="43">
        <v>576580.5</v>
      </c>
      <c r="E10" s="43">
        <v>786906.6</v>
      </c>
      <c r="F10" s="43">
        <v>302662.93</v>
      </c>
      <c r="G10" s="43">
        <v>651</v>
      </c>
      <c r="H10" s="43">
        <v>2053540</v>
      </c>
      <c r="I10" s="43">
        <v>11127</v>
      </c>
      <c r="J10" s="43">
        <v>1366</v>
      </c>
      <c r="K10" s="43">
        <v>85021.05</v>
      </c>
      <c r="L10" s="100">
        <v>12205.62</v>
      </c>
      <c r="M10" s="100">
        <v>39.76</v>
      </c>
      <c r="N10" s="100">
        <v>18.93</v>
      </c>
      <c r="O10" s="100">
        <v>49.4</v>
      </c>
      <c r="P10" s="100">
        <v>26.77</v>
      </c>
      <c r="Q10" s="100">
        <v>20452.99</v>
      </c>
      <c r="R10" s="103">
        <v>2936.23</v>
      </c>
      <c r="S10" s="101"/>
    </row>
    <row r="11" spans="1:19" s="44" customFormat="1" ht="27" customHeight="1">
      <c r="A11" s="72"/>
      <c r="L11" s="101"/>
      <c r="M11" s="101"/>
      <c r="N11" s="101"/>
      <c r="O11" s="101"/>
      <c r="P11" s="101"/>
      <c r="Q11" s="101"/>
      <c r="R11" s="101"/>
      <c r="S11" s="101"/>
    </row>
    <row r="12" spans="1:19" s="44" customFormat="1" ht="27" customHeight="1">
      <c r="A12" s="72"/>
      <c r="L12" s="101"/>
      <c r="M12" s="101"/>
      <c r="N12" s="101"/>
      <c r="O12" s="101"/>
      <c r="P12" s="101"/>
      <c r="Q12" s="101"/>
      <c r="R12" s="101"/>
      <c r="S12" s="101"/>
    </row>
    <row r="13" spans="1:19" s="44" customFormat="1" ht="27" customHeight="1">
      <c r="A13" s="72"/>
      <c r="L13" s="101"/>
      <c r="M13" s="101"/>
      <c r="N13" s="101"/>
      <c r="O13" s="101"/>
      <c r="P13" s="101"/>
      <c r="Q13" s="101"/>
      <c r="R13" s="101"/>
      <c r="S13" s="101"/>
    </row>
    <row r="14" spans="1:19" s="44" customFormat="1" ht="27" customHeight="1">
      <c r="A14" s="72"/>
      <c r="L14" s="101"/>
      <c r="M14" s="101"/>
      <c r="N14" s="101"/>
      <c r="O14" s="101"/>
      <c r="P14" s="101"/>
      <c r="Q14" s="101"/>
      <c r="R14" s="101"/>
      <c r="S14" s="101"/>
    </row>
    <row r="15" spans="1:19" s="44" customFormat="1" ht="27" customHeight="1">
      <c r="A15" s="72"/>
      <c r="L15" s="101"/>
      <c r="M15" s="101"/>
      <c r="N15" s="101"/>
      <c r="O15" s="101"/>
      <c r="P15" s="101"/>
      <c r="Q15" s="101"/>
      <c r="R15" s="101"/>
      <c r="S15" s="101"/>
    </row>
    <row r="16" spans="1:19" s="44" customFormat="1" ht="27" customHeight="1">
      <c r="A16" s="72"/>
      <c r="L16" s="101"/>
      <c r="M16" s="101"/>
      <c r="N16" s="101"/>
      <c r="O16" s="101"/>
      <c r="P16" s="101"/>
      <c r="Q16" s="101"/>
      <c r="R16" s="101"/>
      <c r="S16" s="101"/>
    </row>
    <row r="17" spans="1:19" s="44" customFormat="1" ht="27" customHeight="1">
      <c r="A17" s="72"/>
      <c r="L17" s="101"/>
      <c r="M17" s="101"/>
      <c r="N17" s="101"/>
      <c r="O17" s="101"/>
      <c r="P17" s="101"/>
      <c r="Q17" s="101"/>
      <c r="R17" s="101"/>
      <c r="S17" s="101"/>
    </row>
    <row r="18" spans="1:19" s="44" customFormat="1" ht="27" customHeight="1">
      <c r="A18" s="72"/>
      <c r="L18" s="101"/>
      <c r="M18" s="101"/>
      <c r="N18" s="101"/>
      <c r="O18" s="101"/>
      <c r="P18" s="101"/>
      <c r="Q18" s="101"/>
      <c r="R18" s="101"/>
      <c r="S18" s="101"/>
    </row>
    <row r="19" spans="1:19" s="44" customFormat="1" ht="27" customHeight="1">
      <c r="A19" s="72"/>
      <c r="L19" s="101"/>
      <c r="M19" s="101"/>
      <c r="N19" s="101"/>
      <c r="O19" s="101"/>
      <c r="P19" s="101"/>
      <c r="Q19" s="101"/>
      <c r="R19" s="101"/>
      <c r="S19" s="101"/>
    </row>
    <row r="20" spans="1:19" s="44" customFormat="1" ht="27" customHeight="1">
      <c r="A20" s="72"/>
      <c r="L20" s="101"/>
      <c r="M20" s="101"/>
      <c r="N20" s="101"/>
      <c r="O20" s="101"/>
      <c r="P20" s="101"/>
      <c r="Q20" s="101"/>
      <c r="R20" s="101"/>
      <c r="S20" s="101"/>
    </row>
    <row r="21" s="44" customFormat="1" ht="27" customHeight="1">
      <c r="A21" s="72"/>
    </row>
    <row r="22" s="44" customFormat="1" ht="27" customHeight="1">
      <c r="A22" s="72"/>
    </row>
    <row r="23" s="44" customFormat="1" ht="27" customHeight="1">
      <c r="A23" s="72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15">
    <mergeCell ref="A1:S1"/>
    <mergeCell ref="Q2:R2"/>
    <mergeCell ref="B3:D3"/>
    <mergeCell ref="E3:G3"/>
    <mergeCell ref="K3:L3"/>
    <mergeCell ref="A3:A4"/>
    <mergeCell ref="H3:H4"/>
    <mergeCell ref="I3:I4"/>
    <mergeCell ref="J3:J4"/>
    <mergeCell ref="M3:M4"/>
    <mergeCell ref="N3:N4"/>
    <mergeCell ref="O3:O4"/>
    <mergeCell ref="P3:P4"/>
    <mergeCell ref="Q3:Q4"/>
    <mergeCell ref="R3:R4"/>
  </mergeCells>
  <printOptions/>
  <pageMargins left="0.7900000000000001" right="0.39" top="0.59" bottom="0.59" header="0.51" footer="0.51"/>
  <pageSetup fitToHeight="1" fitToWidth="1" horizontalDpi="200" verticalDpi="200" orientation="landscape" paperSize="9" scale="8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Zeros="0" workbookViewId="0" topLeftCell="A1">
      <selection activeCell="T3" sqref="T3"/>
    </sheetView>
  </sheetViews>
  <sheetFormatPr defaultColWidth="9.00390625" defaultRowHeight="14.25"/>
  <cols>
    <col min="1" max="1" width="9.00390625" style="27" customWidth="1"/>
    <col min="2" max="9" width="7.625" style="27" customWidth="1"/>
    <col min="10" max="10" width="5.875" style="27" customWidth="1"/>
    <col min="11" max="11" width="8.375" style="27" customWidth="1"/>
    <col min="12" max="18" width="7.625" style="27" customWidth="1"/>
    <col min="19" max="19" width="7.875" style="27" customWidth="1"/>
    <col min="20" max="16384" width="9.00390625" style="27" customWidth="1"/>
  </cols>
  <sheetData>
    <row r="1" spans="1:19" s="59" customFormat="1" ht="36.75" customHeight="1">
      <c r="A1" s="61" t="s">
        <v>273</v>
      </c>
      <c r="B1" s="61"/>
      <c r="C1" s="61"/>
      <c r="D1" s="61"/>
      <c r="E1" s="61"/>
      <c r="F1" s="61"/>
      <c r="G1" s="61"/>
      <c r="H1" s="61"/>
      <c r="I1" s="61"/>
      <c r="J1" s="61"/>
      <c r="K1" s="74"/>
      <c r="L1" s="74"/>
      <c r="M1" s="74"/>
      <c r="N1" s="74"/>
      <c r="O1" s="74"/>
      <c r="P1" s="74"/>
      <c r="Q1" s="74"/>
      <c r="R1" s="74"/>
      <c r="S1" s="74"/>
    </row>
    <row r="2" spans="1:18" s="29" customFormat="1" ht="27" customHeight="1">
      <c r="A2" s="62"/>
      <c r="L2" s="93"/>
      <c r="M2" s="93"/>
      <c r="N2" s="93"/>
      <c r="O2" s="93"/>
      <c r="P2" s="93"/>
      <c r="Q2" s="18" t="s">
        <v>274</v>
      </c>
      <c r="R2" s="18"/>
    </row>
    <row r="3" spans="1:18" s="60" customFormat="1" ht="36" customHeight="1">
      <c r="A3" s="81" t="s">
        <v>130</v>
      </c>
      <c r="B3" s="82" t="s">
        <v>254</v>
      </c>
      <c r="C3" s="82"/>
      <c r="D3" s="82"/>
      <c r="E3" s="82" t="s">
        <v>255</v>
      </c>
      <c r="F3" s="82"/>
      <c r="G3" s="82"/>
      <c r="H3" s="82" t="s">
        <v>256</v>
      </c>
      <c r="I3" s="82" t="s">
        <v>257</v>
      </c>
      <c r="J3" s="82" t="s">
        <v>258</v>
      </c>
      <c r="K3" s="82" t="s">
        <v>259</v>
      </c>
      <c r="L3" s="82"/>
      <c r="M3" s="82" t="s">
        <v>260</v>
      </c>
      <c r="N3" s="86" t="s">
        <v>261</v>
      </c>
      <c r="O3" s="86" t="s">
        <v>262</v>
      </c>
      <c r="P3" s="86" t="s">
        <v>263</v>
      </c>
      <c r="Q3" s="86" t="s">
        <v>264</v>
      </c>
      <c r="R3" s="90" t="s">
        <v>265</v>
      </c>
    </row>
    <row r="4" spans="1:18" s="60" customFormat="1" ht="48.75" customHeight="1">
      <c r="A4" s="83"/>
      <c r="B4" s="84" t="s">
        <v>45</v>
      </c>
      <c r="C4" s="84" t="s">
        <v>266</v>
      </c>
      <c r="D4" s="84" t="s">
        <v>267</v>
      </c>
      <c r="E4" s="84" t="s">
        <v>45</v>
      </c>
      <c r="F4" s="84" t="s">
        <v>268</v>
      </c>
      <c r="G4" s="84" t="s">
        <v>269</v>
      </c>
      <c r="H4" s="84"/>
      <c r="I4" s="84"/>
      <c r="J4" s="84"/>
      <c r="K4" s="84" t="s">
        <v>45</v>
      </c>
      <c r="L4" s="84" t="s">
        <v>270</v>
      </c>
      <c r="M4" s="84"/>
      <c r="N4" s="87"/>
      <c r="O4" s="87"/>
      <c r="P4" s="87"/>
      <c r="Q4" s="87"/>
      <c r="R4" s="91"/>
    </row>
    <row r="5" spans="1:20" ht="27" customHeight="1">
      <c r="A5" s="36" t="s">
        <v>16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65">
        <v>7</v>
      </c>
      <c r="I5" s="65">
        <v>8</v>
      </c>
      <c r="J5" s="65">
        <v>9</v>
      </c>
      <c r="K5" s="65">
        <v>10</v>
      </c>
      <c r="L5" s="65">
        <v>11</v>
      </c>
      <c r="M5" s="65">
        <v>12</v>
      </c>
      <c r="N5" s="65">
        <v>13</v>
      </c>
      <c r="O5" s="65">
        <v>14</v>
      </c>
      <c r="P5" s="65">
        <v>15</v>
      </c>
      <c r="Q5" s="65">
        <v>16</v>
      </c>
      <c r="R5" s="77">
        <v>17</v>
      </c>
      <c r="S5" s="44"/>
      <c r="T5" s="44"/>
    </row>
    <row r="6" spans="1:18" s="44" customFormat="1" ht="27" customHeight="1">
      <c r="A6" s="66" t="s">
        <v>137</v>
      </c>
      <c r="B6" s="85">
        <v>3459993.64</v>
      </c>
      <c r="C6" s="85">
        <v>615000</v>
      </c>
      <c r="D6" s="85">
        <v>995871</v>
      </c>
      <c r="E6" s="85">
        <v>980225.82</v>
      </c>
      <c r="F6" s="85">
        <v>597317.54</v>
      </c>
      <c r="G6" s="85">
        <v>3166</v>
      </c>
      <c r="H6" s="85">
        <v>3288011</v>
      </c>
      <c r="I6" s="85">
        <v>27959</v>
      </c>
      <c r="J6" s="85">
        <v>3696</v>
      </c>
      <c r="K6" s="88">
        <v>143026.73</v>
      </c>
      <c r="L6" s="88">
        <v>23855.1</v>
      </c>
      <c r="M6" s="89">
        <v>20.17</v>
      </c>
      <c r="N6" s="89">
        <v>5.71</v>
      </c>
      <c r="O6" s="89">
        <v>19.17</v>
      </c>
      <c r="P6" s="89">
        <v>16.3</v>
      </c>
      <c r="Q6" s="89">
        <v>8338.34</v>
      </c>
      <c r="R6" s="92">
        <v>1390.73</v>
      </c>
    </row>
    <row r="7" spans="1:19" s="44" customFormat="1" ht="27" customHeight="1">
      <c r="A7" s="68" t="s">
        <v>138</v>
      </c>
      <c r="B7" s="14">
        <v>347446</v>
      </c>
      <c r="C7" s="14">
        <v>71377</v>
      </c>
      <c r="D7" s="14">
        <v>87315</v>
      </c>
      <c r="E7" s="14">
        <v>79527</v>
      </c>
      <c r="F7" s="14">
        <v>50421</v>
      </c>
      <c r="G7" s="14">
        <v>50</v>
      </c>
      <c r="H7" s="14">
        <v>238617</v>
      </c>
      <c r="I7" s="14">
        <v>2358</v>
      </c>
      <c r="J7" s="14">
        <v>352</v>
      </c>
      <c r="K7" s="14">
        <v>8500.7</v>
      </c>
      <c r="L7" s="94">
        <v>1496.74</v>
      </c>
      <c r="M7" s="94">
        <v>21.51</v>
      </c>
      <c r="N7" s="94">
        <v>4.92</v>
      </c>
      <c r="O7" s="94">
        <v>14.77</v>
      </c>
      <c r="P7" s="94">
        <v>14.6</v>
      </c>
      <c r="Q7" s="94">
        <v>5262.61</v>
      </c>
      <c r="R7" s="97">
        <v>926.6</v>
      </c>
      <c r="S7" s="96"/>
    </row>
    <row r="8" spans="1:19" s="44" customFormat="1" ht="27" customHeight="1">
      <c r="A8" s="68" t="s">
        <v>139</v>
      </c>
      <c r="B8" s="14">
        <v>497035.97</v>
      </c>
      <c r="C8" s="14">
        <v>76372</v>
      </c>
      <c r="D8" s="14">
        <v>251179</v>
      </c>
      <c r="E8" s="14">
        <v>235464.17</v>
      </c>
      <c r="F8" s="14">
        <v>140603.17</v>
      </c>
      <c r="G8" s="14">
        <v>2812</v>
      </c>
      <c r="H8" s="14">
        <v>953031</v>
      </c>
      <c r="I8" s="14">
        <v>8186</v>
      </c>
      <c r="J8" s="14">
        <v>876</v>
      </c>
      <c r="K8" s="14">
        <v>24436.84</v>
      </c>
      <c r="L8" s="94">
        <v>7461.72</v>
      </c>
      <c r="M8" s="94">
        <v>10.22</v>
      </c>
      <c r="N8" s="94">
        <v>4.84</v>
      </c>
      <c r="O8" s="94">
        <v>19.6</v>
      </c>
      <c r="P8" s="94">
        <v>16.83</v>
      </c>
      <c r="Q8" s="94">
        <v>5025.57</v>
      </c>
      <c r="R8" s="97">
        <v>1534.54</v>
      </c>
      <c r="S8" s="96"/>
    </row>
    <row r="9" spans="1:19" s="44" customFormat="1" ht="27" customHeight="1">
      <c r="A9" s="68" t="s">
        <v>140</v>
      </c>
      <c r="B9" s="14">
        <v>471670</v>
      </c>
      <c r="C9" s="14">
        <v>98708</v>
      </c>
      <c r="D9" s="14">
        <v>92861</v>
      </c>
      <c r="E9" s="14">
        <v>100790.55</v>
      </c>
      <c r="F9" s="14">
        <v>61419.07</v>
      </c>
      <c r="G9" s="14">
        <v>284</v>
      </c>
      <c r="H9" s="14">
        <v>303837</v>
      </c>
      <c r="I9" s="14">
        <v>3285</v>
      </c>
      <c r="J9" s="14">
        <v>400</v>
      </c>
      <c r="K9" s="14">
        <v>11850.94</v>
      </c>
      <c r="L9" s="94">
        <v>2523.82</v>
      </c>
      <c r="M9" s="94">
        <v>28.81</v>
      </c>
      <c r="N9" s="94">
        <v>6.16</v>
      </c>
      <c r="O9" s="94">
        <v>18.56</v>
      </c>
      <c r="P9" s="94">
        <v>20.06</v>
      </c>
      <c r="Q9" s="94">
        <v>7237.66</v>
      </c>
      <c r="R9" s="97">
        <v>1541.36</v>
      </c>
      <c r="S9" s="96"/>
    </row>
    <row r="10" spans="1:19" s="44" customFormat="1" ht="27" customHeight="1">
      <c r="A10" s="70" t="s">
        <v>141</v>
      </c>
      <c r="B10" s="43">
        <v>2143841.67</v>
      </c>
      <c r="C10" s="43">
        <v>368543</v>
      </c>
      <c r="D10" s="43">
        <v>564516</v>
      </c>
      <c r="E10" s="43">
        <v>564444.1</v>
      </c>
      <c r="F10" s="43">
        <v>344874.3</v>
      </c>
      <c r="G10" s="43">
        <v>20</v>
      </c>
      <c r="H10" s="43">
        <v>1792526</v>
      </c>
      <c r="I10" s="43">
        <v>14130</v>
      </c>
      <c r="J10" s="43">
        <v>2068</v>
      </c>
      <c r="K10" s="43">
        <v>98238.25</v>
      </c>
      <c r="L10" s="95">
        <v>12372.82</v>
      </c>
      <c r="M10" s="95">
        <v>23.72</v>
      </c>
      <c r="N10" s="95">
        <v>6.25</v>
      </c>
      <c r="O10" s="95">
        <v>19.83</v>
      </c>
      <c r="P10" s="95">
        <v>15.63</v>
      </c>
      <c r="Q10" s="95">
        <v>10869.83</v>
      </c>
      <c r="R10" s="98">
        <v>1369.02</v>
      </c>
      <c r="S10" s="96"/>
    </row>
    <row r="11" spans="1:19" s="44" customFormat="1" ht="27" customHeight="1">
      <c r="A11" s="72"/>
      <c r="L11" s="96"/>
      <c r="M11" s="96"/>
      <c r="N11" s="96"/>
      <c r="O11" s="96"/>
      <c r="P11" s="96"/>
      <c r="Q11" s="96"/>
      <c r="R11" s="96"/>
      <c r="S11" s="96"/>
    </row>
    <row r="12" spans="1:19" s="44" customFormat="1" ht="27" customHeight="1">
      <c r="A12" s="72"/>
      <c r="L12" s="96"/>
      <c r="M12" s="96"/>
      <c r="N12" s="96"/>
      <c r="O12" s="96"/>
      <c r="P12" s="96"/>
      <c r="Q12" s="96"/>
      <c r="R12" s="96"/>
      <c r="S12" s="96"/>
    </row>
    <row r="13" spans="1:19" s="44" customFormat="1" ht="27" customHeight="1">
      <c r="A13" s="72"/>
      <c r="L13" s="96"/>
      <c r="M13" s="96"/>
      <c r="N13" s="96"/>
      <c r="O13" s="96"/>
      <c r="P13" s="96"/>
      <c r="Q13" s="96"/>
      <c r="R13" s="96"/>
      <c r="S13" s="96"/>
    </row>
    <row r="14" spans="1:19" s="44" customFormat="1" ht="27" customHeight="1">
      <c r="A14" s="72"/>
      <c r="L14" s="96"/>
      <c r="M14" s="96"/>
      <c r="N14" s="96"/>
      <c r="O14" s="96"/>
      <c r="P14" s="96"/>
      <c r="Q14" s="96"/>
      <c r="R14" s="96"/>
      <c r="S14" s="96"/>
    </row>
    <row r="15" spans="1:19" s="44" customFormat="1" ht="27" customHeight="1">
      <c r="A15" s="72"/>
      <c r="L15" s="96"/>
      <c r="M15" s="96"/>
      <c r="N15" s="96"/>
      <c r="O15" s="96"/>
      <c r="P15" s="96"/>
      <c r="Q15" s="96"/>
      <c r="R15" s="96"/>
      <c r="S15" s="96"/>
    </row>
    <row r="16" spans="1:19" s="44" customFormat="1" ht="27" customHeight="1">
      <c r="A16" s="72"/>
      <c r="L16" s="96"/>
      <c r="M16" s="96"/>
      <c r="N16" s="96"/>
      <c r="O16" s="96"/>
      <c r="P16" s="96"/>
      <c r="Q16" s="96"/>
      <c r="R16" s="96"/>
      <c r="S16" s="96"/>
    </row>
    <row r="17" spans="1:19" s="44" customFormat="1" ht="27" customHeight="1">
      <c r="A17" s="72"/>
      <c r="L17" s="96"/>
      <c r="M17" s="96"/>
      <c r="N17" s="96"/>
      <c r="O17" s="96"/>
      <c r="P17" s="96"/>
      <c r="Q17" s="96"/>
      <c r="R17" s="96"/>
      <c r="S17" s="96"/>
    </row>
    <row r="18" spans="1:19" s="44" customFormat="1" ht="27" customHeight="1">
      <c r="A18" s="72"/>
      <c r="L18" s="96"/>
      <c r="M18" s="96"/>
      <c r="N18" s="96"/>
      <c r="O18" s="96"/>
      <c r="P18" s="96"/>
      <c r="Q18" s="96"/>
      <c r="R18" s="96"/>
      <c r="S18" s="96"/>
    </row>
    <row r="19" spans="1:19" s="44" customFormat="1" ht="27" customHeight="1">
      <c r="A19" s="72"/>
      <c r="L19" s="96"/>
      <c r="M19" s="96"/>
      <c r="N19" s="96"/>
      <c r="O19" s="96"/>
      <c r="P19" s="96"/>
      <c r="Q19" s="96"/>
      <c r="R19" s="96"/>
      <c r="S19" s="96"/>
    </row>
    <row r="20" s="44" customFormat="1" ht="27" customHeight="1">
      <c r="A20" s="72"/>
    </row>
    <row r="21" s="44" customFormat="1" ht="27" customHeight="1">
      <c r="A21" s="72"/>
    </row>
    <row r="22" s="44" customFormat="1" ht="27" customHeight="1">
      <c r="A22" s="72"/>
    </row>
    <row r="23" s="44" customFormat="1" ht="27" customHeight="1">
      <c r="A23" s="72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15">
    <mergeCell ref="A1:S1"/>
    <mergeCell ref="Q2:R2"/>
    <mergeCell ref="B3:D3"/>
    <mergeCell ref="E3:G3"/>
    <mergeCell ref="K3:L3"/>
    <mergeCell ref="A3:A4"/>
    <mergeCell ref="H3:H4"/>
    <mergeCell ref="I3:I4"/>
    <mergeCell ref="J3:J4"/>
    <mergeCell ref="M3:M4"/>
    <mergeCell ref="N3:N4"/>
    <mergeCell ref="O3:O4"/>
    <mergeCell ref="P3:P4"/>
    <mergeCell ref="Q3:Q4"/>
    <mergeCell ref="R3:R4"/>
  </mergeCells>
  <printOptions/>
  <pageMargins left="0.7900000000000001" right="0.39" top="0.59" bottom="0.59" header="0.51" footer="0.51"/>
  <pageSetup fitToHeight="1" fitToWidth="1" horizontalDpi="200" verticalDpi="200" orientation="landscape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Zeros="0" workbookViewId="0" topLeftCell="A1">
      <selection activeCell="G16" sqref="G16"/>
    </sheetView>
  </sheetViews>
  <sheetFormatPr defaultColWidth="9.00390625" defaultRowHeight="14.25"/>
  <cols>
    <col min="1" max="1" width="23.00390625" style="29" customWidth="1"/>
    <col min="2" max="8" width="13.25390625" style="29" customWidth="1"/>
    <col min="9" max="16384" width="9.00390625" style="29" customWidth="1"/>
  </cols>
  <sheetData>
    <row r="1" spans="1:8" s="276" customFormat="1" ht="34.5" customHeight="1">
      <c r="A1" s="61" t="s">
        <v>35</v>
      </c>
      <c r="B1" s="61"/>
      <c r="C1" s="61"/>
      <c r="D1" s="61"/>
      <c r="E1" s="61"/>
      <c r="F1" s="61"/>
      <c r="G1" s="61"/>
      <c r="H1" s="61"/>
    </row>
    <row r="2" ht="27" customHeight="1">
      <c r="H2" s="29" t="s">
        <v>36</v>
      </c>
    </row>
    <row r="3" spans="1:8" s="277" customFormat="1" ht="23.25" customHeight="1">
      <c r="A3" s="450"/>
      <c r="B3" s="82" t="s">
        <v>8</v>
      </c>
      <c r="C3" s="280" t="s">
        <v>9</v>
      </c>
      <c r="D3" s="280"/>
      <c r="E3" s="280"/>
      <c r="F3" s="280"/>
      <c r="G3" s="451" t="s">
        <v>10</v>
      </c>
      <c r="H3" s="452" t="s">
        <v>11</v>
      </c>
    </row>
    <row r="4" spans="1:8" s="277" customFormat="1" ht="36" customHeight="1">
      <c r="A4" s="281"/>
      <c r="B4" s="215"/>
      <c r="C4" s="215" t="s">
        <v>12</v>
      </c>
      <c r="D4" s="215" t="s">
        <v>13</v>
      </c>
      <c r="E4" s="282" t="s">
        <v>14</v>
      </c>
      <c r="F4" s="282" t="s">
        <v>15</v>
      </c>
      <c r="G4" s="455"/>
      <c r="H4" s="456"/>
    </row>
    <row r="5" spans="1:8" s="44" customFormat="1" ht="18.75" customHeight="1">
      <c r="A5" s="359" t="s">
        <v>16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77">
        <v>7</v>
      </c>
    </row>
    <row r="6" spans="1:8" s="44" customFormat="1" ht="22.5" customHeight="1">
      <c r="A6" s="457" t="s">
        <v>17</v>
      </c>
      <c r="B6" s="458">
        <v>1</v>
      </c>
      <c r="C6" s="458">
        <v>402</v>
      </c>
      <c r="D6" s="458">
        <v>715</v>
      </c>
      <c r="E6" s="458">
        <v>1596</v>
      </c>
      <c r="F6" s="458">
        <v>366</v>
      </c>
      <c r="G6" s="458">
        <v>78</v>
      </c>
      <c r="H6" s="464">
        <v>64</v>
      </c>
    </row>
    <row r="7" spans="1:8" ht="22.5" customHeight="1">
      <c r="A7" s="460" t="s">
        <v>18</v>
      </c>
      <c r="B7" s="14">
        <v>1</v>
      </c>
      <c r="C7" s="14">
        <v>70</v>
      </c>
      <c r="D7" s="14">
        <v>495</v>
      </c>
      <c r="E7" s="14">
        <v>982</v>
      </c>
      <c r="F7" s="14">
        <v>195</v>
      </c>
      <c r="G7" s="14">
        <v>78</v>
      </c>
      <c r="H7" s="51">
        <v>64</v>
      </c>
    </row>
    <row r="8" spans="1:8" ht="22.5" customHeight="1">
      <c r="A8" s="460" t="s">
        <v>19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51">
        <v>0</v>
      </c>
    </row>
    <row r="9" spans="1:8" ht="22.5" customHeight="1">
      <c r="A9" s="460" t="s">
        <v>20</v>
      </c>
      <c r="B9" s="461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51">
        <v>0</v>
      </c>
    </row>
    <row r="10" spans="1:8" ht="22.5" customHeight="1">
      <c r="A10" s="460" t="s">
        <v>21</v>
      </c>
      <c r="B10" s="14">
        <v>0</v>
      </c>
      <c r="C10" s="14">
        <v>332</v>
      </c>
      <c r="D10" s="14">
        <v>220</v>
      </c>
      <c r="E10" s="14">
        <v>614</v>
      </c>
      <c r="F10" s="14">
        <v>171</v>
      </c>
      <c r="G10" s="14">
        <v>0</v>
      </c>
      <c r="H10" s="51">
        <v>0</v>
      </c>
    </row>
    <row r="11" spans="1:8" ht="22.5" customHeight="1">
      <c r="A11" s="460" t="s">
        <v>22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51">
        <v>0</v>
      </c>
    </row>
    <row r="12" spans="1:8" s="44" customFormat="1" ht="22.5" customHeight="1">
      <c r="A12" s="462" t="s">
        <v>24</v>
      </c>
      <c r="B12" s="14">
        <v>282</v>
      </c>
      <c r="C12" s="14">
        <v>25071</v>
      </c>
      <c r="D12" s="14">
        <v>18912</v>
      </c>
      <c r="E12" s="14">
        <v>73254</v>
      </c>
      <c r="F12" s="14">
        <v>12079</v>
      </c>
      <c r="G12" s="14">
        <v>7250</v>
      </c>
      <c r="H12" s="51">
        <v>4871</v>
      </c>
    </row>
    <row r="13" spans="1:8" s="44" customFormat="1" ht="22.5" customHeight="1">
      <c r="A13" s="460" t="s">
        <v>25</v>
      </c>
      <c r="B13" s="14">
        <v>27</v>
      </c>
      <c r="C13" s="14">
        <v>8360</v>
      </c>
      <c r="D13" s="14">
        <v>5723</v>
      </c>
      <c r="E13" s="14">
        <v>22956</v>
      </c>
      <c r="F13" s="14">
        <v>8989</v>
      </c>
      <c r="G13" s="14">
        <v>2152</v>
      </c>
      <c r="H13" s="51">
        <v>1542</v>
      </c>
    </row>
    <row r="14" spans="1:8" s="44" customFormat="1" ht="22.5" customHeight="1">
      <c r="A14" s="460" t="s">
        <v>26</v>
      </c>
      <c r="B14" s="14">
        <v>7</v>
      </c>
      <c r="C14" s="14">
        <v>1639</v>
      </c>
      <c r="D14" s="14">
        <v>1696</v>
      </c>
      <c r="E14" s="14">
        <v>4680</v>
      </c>
      <c r="F14" s="14">
        <v>1528</v>
      </c>
      <c r="G14" s="14">
        <v>554</v>
      </c>
      <c r="H14" s="51">
        <v>353</v>
      </c>
    </row>
    <row r="15" spans="1:8" s="44" customFormat="1" ht="22.5" customHeight="1">
      <c r="A15" s="460" t="s">
        <v>27</v>
      </c>
      <c r="B15" s="14">
        <v>20</v>
      </c>
      <c r="C15" s="14">
        <v>6721</v>
      </c>
      <c r="D15" s="14">
        <v>4027</v>
      </c>
      <c r="E15" s="14">
        <v>18276</v>
      </c>
      <c r="F15" s="14">
        <v>7461</v>
      </c>
      <c r="G15" s="14">
        <v>1598</v>
      </c>
      <c r="H15" s="51">
        <v>1189</v>
      </c>
    </row>
    <row r="16" spans="1:8" s="44" customFormat="1" ht="22.5" customHeight="1">
      <c r="A16" s="460" t="s">
        <v>28</v>
      </c>
      <c r="B16" s="14">
        <v>10</v>
      </c>
      <c r="C16" s="14">
        <v>3727</v>
      </c>
      <c r="D16" s="14">
        <v>1141</v>
      </c>
      <c r="E16" s="14">
        <v>12320</v>
      </c>
      <c r="F16" s="14">
        <v>3090</v>
      </c>
      <c r="G16" s="14">
        <v>860</v>
      </c>
      <c r="H16" s="51">
        <v>762</v>
      </c>
    </row>
    <row r="17" spans="1:8" s="44" customFormat="1" ht="22.5" customHeight="1">
      <c r="A17" s="460" t="s">
        <v>29</v>
      </c>
      <c r="B17" s="14">
        <v>245</v>
      </c>
      <c r="C17" s="14">
        <v>12973</v>
      </c>
      <c r="D17" s="14">
        <v>12044</v>
      </c>
      <c r="E17" s="14">
        <v>37954</v>
      </c>
      <c r="F17" s="14">
        <v>0</v>
      </c>
      <c r="G17" s="14">
        <v>4238</v>
      </c>
      <c r="H17" s="51">
        <v>2565</v>
      </c>
    </row>
    <row r="18" spans="1:8" s="44" customFormat="1" ht="22.5" customHeight="1">
      <c r="A18" s="460" t="s">
        <v>30</v>
      </c>
      <c r="B18" s="14">
        <v>0</v>
      </c>
      <c r="C18" s="14">
        <v>11</v>
      </c>
      <c r="D18" s="14">
        <v>4</v>
      </c>
      <c r="E18" s="14">
        <v>24</v>
      </c>
      <c r="F18" s="14">
        <v>0</v>
      </c>
      <c r="G18" s="14">
        <v>0</v>
      </c>
      <c r="H18" s="51">
        <v>0</v>
      </c>
    </row>
    <row r="19" spans="1:8" s="44" customFormat="1" ht="22.5" customHeight="1">
      <c r="A19" s="460" t="s">
        <v>33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51">
        <v>0</v>
      </c>
    </row>
    <row r="20" spans="1:8" s="44" customFormat="1" ht="22.5" customHeight="1">
      <c r="A20" s="463" t="s">
        <v>34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52">
        <v>0</v>
      </c>
    </row>
    <row r="21" s="44" customFormat="1" ht="15.75" customHeight="1"/>
    <row r="22" s="44" customFormat="1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</sheetData>
  <sheetProtection/>
  <mergeCells count="6">
    <mergeCell ref="A1:H1"/>
    <mergeCell ref="C3:F3"/>
    <mergeCell ref="A3:A4"/>
    <mergeCell ref="B3:B4"/>
    <mergeCell ref="G3:G4"/>
    <mergeCell ref="H3:H4"/>
  </mergeCells>
  <printOptions/>
  <pageMargins left="0.7900000000000001" right="0.55" top="0.59" bottom="0.59" header="0.51" footer="0.51"/>
  <pageSetup horizontalDpi="200" verticalDpi="2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 topLeftCell="A1">
      <selection activeCell="T15" sqref="T15"/>
    </sheetView>
  </sheetViews>
  <sheetFormatPr defaultColWidth="9.00390625" defaultRowHeight="14.25"/>
  <cols>
    <col min="2" max="10" width="7.125" style="0" customWidth="1"/>
    <col min="11" max="12" width="9.50390625" style="0" customWidth="1"/>
    <col min="13" max="16" width="7.125" style="0" customWidth="1"/>
    <col min="17" max="17" width="9.25390625" style="0" customWidth="1"/>
    <col min="18" max="18" width="7.125" style="0" customWidth="1"/>
  </cols>
  <sheetData>
    <row r="1" spans="1:18" ht="30.75" customHeight="1">
      <c r="A1" s="61" t="s">
        <v>275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74"/>
      <c r="M1" s="74"/>
      <c r="N1" s="74"/>
      <c r="O1" s="74"/>
      <c r="P1" s="74"/>
      <c r="Q1" s="74"/>
      <c r="R1" s="74"/>
    </row>
    <row r="2" spans="1:18" ht="27" customHeight="1">
      <c r="A2" s="62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75"/>
      <c r="N2" s="75"/>
      <c r="O2" s="75"/>
      <c r="P2" s="75"/>
      <c r="Q2" s="55" t="s">
        <v>276</v>
      </c>
      <c r="R2" s="55"/>
    </row>
    <row r="3" spans="1:18" ht="27" customHeight="1">
      <c r="A3" s="81" t="s">
        <v>130</v>
      </c>
      <c r="B3" s="82" t="s">
        <v>254</v>
      </c>
      <c r="C3" s="82"/>
      <c r="D3" s="82"/>
      <c r="E3" s="82" t="s">
        <v>255</v>
      </c>
      <c r="F3" s="82"/>
      <c r="G3" s="82"/>
      <c r="H3" s="82" t="s">
        <v>256</v>
      </c>
      <c r="I3" s="82" t="s">
        <v>257</v>
      </c>
      <c r="J3" s="82" t="s">
        <v>258</v>
      </c>
      <c r="K3" s="82" t="s">
        <v>259</v>
      </c>
      <c r="L3" s="82"/>
      <c r="M3" s="82" t="s">
        <v>260</v>
      </c>
      <c r="N3" s="86" t="s">
        <v>261</v>
      </c>
      <c r="O3" s="86" t="s">
        <v>262</v>
      </c>
      <c r="P3" s="86" t="s">
        <v>263</v>
      </c>
      <c r="Q3" s="86" t="s">
        <v>264</v>
      </c>
      <c r="R3" s="90" t="s">
        <v>277</v>
      </c>
    </row>
    <row r="4" spans="1:18" ht="45.75" customHeight="1">
      <c r="A4" s="83"/>
      <c r="B4" s="84" t="s">
        <v>45</v>
      </c>
      <c r="C4" s="84" t="s">
        <v>266</v>
      </c>
      <c r="D4" s="84" t="s">
        <v>267</v>
      </c>
      <c r="E4" s="84" t="s">
        <v>45</v>
      </c>
      <c r="F4" s="84" t="s">
        <v>278</v>
      </c>
      <c r="G4" s="84" t="s">
        <v>279</v>
      </c>
      <c r="H4" s="84"/>
      <c r="I4" s="84"/>
      <c r="J4" s="84"/>
      <c r="K4" s="84" t="s">
        <v>45</v>
      </c>
      <c r="L4" s="84" t="s">
        <v>280</v>
      </c>
      <c r="M4" s="84"/>
      <c r="N4" s="87"/>
      <c r="O4" s="87"/>
      <c r="P4" s="87"/>
      <c r="Q4" s="87"/>
      <c r="R4" s="91"/>
    </row>
    <row r="5" spans="1:18" ht="27" customHeight="1">
      <c r="A5" s="36" t="s">
        <v>16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65">
        <v>7</v>
      </c>
      <c r="I5" s="65">
        <v>8</v>
      </c>
      <c r="J5" s="65">
        <v>9</v>
      </c>
      <c r="K5" s="65">
        <v>10</v>
      </c>
      <c r="L5" s="65">
        <v>11</v>
      </c>
      <c r="M5" s="65">
        <v>12</v>
      </c>
      <c r="N5" s="65">
        <v>13</v>
      </c>
      <c r="O5" s="65">
        <v>14</v>
      </c>
      <c r="P5" s="65">
        <v>15</v>
      </c>
      <c r="Q5" s="65">
        <v>16</v>
      </c>
      <c r="R5" s="77">
        <v>17</v>
      </c>
    </row>
    <row r="6" spans="1:18" ht="27" customHeight="1">
      <c r="A6" s="66" t="s">
        <v>137</v>
      </c>
      <c r="B6" s="85">
        <v>1095668</v>
      </c>
      <c r="C6" s="85">
        <v>400591.9</v>
      </c>
      <c r="D6" s="85">
        <v>120371</v>
      </c>
      <c r="E6" s="85">
        <v>505672.39</v>
      </c>
      <c r="F6" s="85">
        <v>263558</v>
      </c>
      <c r="G6" s="85">
        <v>7915</v>
      </c>
      <c r="H6" s="85">
        <v>742035</v>
      </c>
      <c r="I6" s="85">
        <v>4297</v>
      </c>
      <c r="J6" s="85">
        <v>404</v>
      </c>
      <c r="K6" s="88">
        <v>72288.67</v>
      </c>
      <c r="L6" s="88">
        <v>16259.98</v>
      </c>
      <c r="M6" s="89">
        <v>58.05</v>
      </c>
      <c r="N6" s="89">
        <v>26.79</v>
      </c>
      <c r="O6" s="89">
        <v>39.32</v>
      </c>
      <c r="P6" s="89">
        <v>22.77</v>
      </c>
      <c r="Q6" s="89">
        <v>38302.69</v>
      </c>
      <c r="R6" s="92">
        <v>8615.47</v>
      </c>
    </row>
    <row r="7" spans="1:18" ht="27" customHeight="1">
      <c r="A7" s="68" t="s">
        <v>138</v>
      </c>
      <c r="B7" s="14">
        <v>77600</v>
      </c>
      <c r="C7" s="14">
        <v>8800</v>
      </c>
      <c r="D7" s="14">
        <v>10000</v>
      </c>
      <c r="E7" s="14">
        <v>25464</v>
      </c>
      <c r="F7" s="14">
        <v>12456</v>
      </c>
      <c r="G7" s="14">
        <v>0</v>
      </c>
      <c r="H7" s="14">
        <v>70890</v>
      </c>
      <c r="I7" s="14">
        <v>422</v>
      </c>
      <c r="J7" s="14">
        <v>80</v>
      </c>
      <c r="K7" s="14">
        <v>2749.1</v>
      </c>
      <c r="L7" s="14">
        <v>500.5</v>
      </c>
      <c r="M7" s="14">
        <v>47.37</v>
      </c>
      <c r="N7" s="14">
        <v>15.55</v>
      </c>
      <c r="O7" s="14">
        <v>43.28</v>
      </c>
      <c r="P7" s="14">
        <v>25.76</v>
      </c>
      <c r="Q7" s="14">
        <v>16783.27</v>
      </c>
      <c r="R7" s="51">
        <v>3055.56</v>
      </c>
    </row>
    <row r="8" spans="1:18" ht="27" customHeight="1">
      <c r="A8" s="68" t="s">
        <v>139</v>
      </c>
      <c r="B8" s="14">
        <v>561307</v>
      </c>
      <c r="C8" s="14">
        <v>201540.9</v>
      </c>
      <c r="D8" s="14">
        <v>43295</v>
      </c>
      <c r="E8" s="14">
        <v>349791</v>
      </c>
      <c r="F8" s="14">
        <v>199226</v>
      </c>
      <c r="G8" s="14">
        <v>7915</v>
      </c>
      <c r="H8" s="14">
        <v>349100</v>
      </c>
      <c r="I8" s="14">
        <v>2575</v>
      </c>
      <c r="J8" s="14">
        <v>193</v>
      </c>
      <c r="K8" s="14">
        <v>59224.89</v>
      </c>
      <c r="L8" s="14">
        <v>13160.46</v>
      </c>
      <c r="M8" s="14">
        <v>84.51</v>
      </c>
      <c r="N8" s="14">
        <v>52.66</v>
      </c>
      <c r="O8" s="14">
        <v>52.56</v>
      </c>
      <c r="P8" s="14">
        <v>38.77</v>
      </c>
      <c r="Q8" s="14">
        <v>89167.25</v>
      </c>
      <c r="R8" s="51">
        <v>19814</v>
      </c>
    </row>
    <row r="9" spans="1:18" ht="27" customHeight="1">
      <c r="A9" s="68" t="s">
        <v>140</v>
      </c>
      <c r="B9" s="14">
        <v>51387</v>
      </c>
      <c r="C9" s="14">
        <v>29701</v>
      </c>
      <c r="D9" s="14">
        <v>11696</v>
      </c>
      <c r="E9" s="14">
        <v>16415</v>
      </c>
      <c r="F9" s="14">
        <v>7620</v>
      </c>
      <c r="G9" s="14">
        <v>0</v>
      </c>
      <c r="H9" s="14">
        <v>42000</v>
      </c>
      <c r="I9" s="14">
        <v>165</v>
      </c>
      <c r="J9" s="14">
        <v>20</v>
      </c>
      <c r="K9" s="14">
        <v>1015.67</v>
      </c>
      <c r="L9" s="14">
        <v>421.51</v>
      </c>
      <c r="M9" s="14">
        <v>60.53</v>
      </c>
      <c r="N9" s="14">
        <v>19.33</v>
      </c>
      <c r="O9" s="14">
        <v>49.47</v>
      </c>
      <c r="P9" s="14">
        <v>19.43</v>
      </c>
      <c r="Q9" s="14">
        <v>11963.13</v>
      </c>
      <c r="R9" s="51">
        <v>4964.78</v>
      </c>
    </row>
    <row r="10" spans="1:18" ht="27" customHeight="1">
      <c r="A10" s="70" t="s">
        <v>141</v>
      </c>
      <c r="B10" s="43">
        <v>405374</v>
      </c>
      <c r="C10" s="43">
        <v>160550</v>
      </c>
      <c r="D10" s="43">
        <v>55380</v>
      </c>
      <c r="E10" s="43">
        <v>114002.39</v>
      </c>
      <c r="F10" s="43">
        <v>44256</v>
      </c>
      <c r="G10" s="43">
        <v>0</v>
      </c>
      <c r="H10" s="43">
        <v>280045</v>
      </c>
      <c r="I10" s="43">
        <v>1135</v>
      </c>
      <c r="J10" s="43">
        <v>111</v>
      </c>
      <c r="K10" s="43">
        <v>9299.01</v>
      </c>
      <c r="L10" s="43">
        <v>2177.51</v>
      </c>
      <c r="M10" s="43">
        <v>41.6</v>
      </c>
      <c r="N10" s="43">
        <v>11.7</v>
      </c>
      <c r="O10" s="43">
        <v>28.74</v>
      </c>
      <c r="P10" s="43">
        <v>11.65</v>
      </c>
      <c r="Q10" s="43">
        <v>9543.32</v>
      </c>
      <c r="R10" s="52">
        <v>2234.72</v>
      </c>
    </row>
    <row r="11" ht="15"/>
  </sheetData>
  <sheetProtection/>
  <mergeCells count="15">
    <mergeCell ref="A1:R1"/>
    <mergeCell ref="Q2:R2"/>
    <mergeCell ref="B3:D3"/>
    <mergeCell ref="E3:G3"/>
    <mergeCell ref="K3:L3"/>
    <mergeCell ref="A3:A4"/>
    <mergeCell ref="H3:H4"/>
    <mergeCell ref="I3:I4"/>
    <mergeCell ref="J3:J4"/>
    <mergeCell ref="M3:M4"/>
    <mergeCell ref="N3:N4"/>
    <mergeCell ref="O3:O4"/>
    <mergeCell ref="P3:P4"/>
    <mergeCell ref="Q3:Q4"/>
    <mergeCell ref="R3:R4"/>
  </mergeCells>
  <printOptions/>
  <pageMargins left="0.7" right="0.7" top="0.75" bottom="0.75" header="0.3" footer="0.3"/>
  <pageSetup fitToHeight="0" fitToWidth="1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Zeros="0" workbookViewId="0" topLeftCell="A1">
      <selection activeCell="R6" sqref="R6"/>
    </sheetView>
  </sheetViews>
  <sheetFormatPr defaultColWidth="9.00390625" defaultRowHeight="14.25"/>
  <cols>
    <col min="2" max="5" width="7.625" style="0" customWidth="1"/>
    <col min="6" max="6" width="5.75390625" style="0" customWidth="1"/>
    <col min="7" max="8" width="5.875" style="0" customWidth="1"/>
    <col min="9" max="9" width="6.375" style="0" customWidth="1"/>
    <col min="10" max="10" width="8.375" style="0" customWidth="1"/>
    <col min="11" max="16" width="7.625" style="0" customWidth="1"/>
  </cols>
  <sheetData>
    <row r="1" spans="1:16" s="59" customFormat="1" ht="36.75" customHeight="1">
      <c r="A1" s="61" t="s">
        <v>281</v>
      </c>
      <c r="B1" s="61"/>
      <c r="C1" s="61"/>
      <c r="D1" s="61"/>
      <c r="E1" s="61"/>
      <c r="F1" s="61"/>
      <c r="G1" s="61"/>
      <c r="H1" s="61"/>
      <c r="I1" s="61"/>
      <c r="J1" s="61"/>
      <c r="K1" s="74"/>
      <c r="L1" s="74"/>
      <c r="M1" s="74"/>
      <c r="N1" s="74"/>
      <c r="O1" s="74"/>
      <c r="P1" s="74"/>
    </row>
    <row r="2" spans="1:16" s="29" customFormat="1" ht="27" customHeight="1">
      <c r="A2" s="62"/>
      <c r="L2" s="75"/>
      <c r="M2" s="75"/>
      <c r="N2" s="75"/>
      <c r="O2" s="55" t="s">
        <v>282</v>
      </c>
      <c r="P2" s="55"/>
    </row>
    <row r="3" spans="1:16" s="60" customFormat="1" ht="36" customHeight="1">
      <c r="A3" s="63" t="s">
        <v>130</v>
      </c>
      <c r="B3" s="46" t="s">
        <v>283</v>
      </c>
      <c r="C3" s="46"/>
      <c r="D3" s="46"/>
      <c r="E3" s="46"/>
      <c r="F3" s="46"/>
      <c r="G3" s="46" t="s">
        <v>284</v>
      </c>
      <c r="H3" s="46"/>
      <c r="I3" s="46"/>
      <c r="J3" s="46"/>
      <c r="K3" s="46"/>
      <c r="L3" s="46"/>
      <c r="M3" s="31" t="s">
        <v>285</v>
      </c>
      <c r="N3" s="31" t="s">
        <v>286</v>
      </c>
      <c r="O3" s="31" t="s">
        <v>287</v>
      </c>
      <c r="P3" s="57" t="s">
        <v>288</v>
      </c>
    </row>
    <row r="4" spans="1:16" s="60" customFormat="1" ht="30.75" customHeight="1">
      <c r="A4" s="64"/>
      <c r="B4" s="35" t="s">
        <v>45</v>
      </c>
      <c r="C4" s="35" t="s">
        <v>289</v>
      </c>
      <c r="D4" s="35" t="s">
        <v>290</v>
      </c>
      <c r="E4" s="34" t="s">
        <v>291</v>
      </c>
      <c r="F4" s="34" t="s">
        <v>292</v>
      </c>
      <c r="G4" s="35" t="s">
        <v>45</v>
      </c>
      <c r="H4" s="35" t="s">
        <v>293</v>
      </c>
      <c r="I4" s="35" t="s">
        <v>294</v>
      </c>
      <c r="J4" s="34" t="s">
        <v>295</v>
      </c>
      <c r="K4" s="35" t="s">
        <v>127</v>
      </c>
      <c r="L4" s="34" t="s">
        <v>296</v>
      </c>
      <c r="M4" s="34"/>
      <c r="N4" s="34"/>
      <c r="O4" s="34"/>
      <c r="P4" s="76"/>
    </row>
    <row r="5" spans="1:16" s="44" customFormat="1" ht="27" customHeight="1">
      <c r="A5" s="36" t="s">
        <v>16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65">
        <v>7</v>
      </c>
      <c r="I5" s="65">
        <v>8</v>
      </c>
      <c r="J5" s="65">
        <v>9</v>
      </c>
      <c r="K5" s="65">
        <v>10</v>
      </c>
      <c r="L5" s="65">
        <v>11</v>
      </c>
      <c r="M5" s="65">
        <v>12</v>
      </c>
      <c r="N5" s="65">
        <v>13</v>
      </c>
      <c r="O5" s="65">
        <v>14</v>
      </c>
      <c r="P5" s="77">
        <v>15</v>
      </c>
    </row>
    <row r="6" spans="1:16" s="44" customFormat="1" ht="27" customHeight="1">
      <c r="A6" s="66" t="s">
        <v>137</v>
      </c>
      <c r="B6" s="67">
        <v>7</v>
      </c>
      <c r="C6" s="67">
        <v>7</v>
      </c>
      <c r="D6" s="67">
        <v>0</v>
      </c>
      <c r="E6" s="67">
        <v>0</v>
      </c>
      <c r="F6" s="67">
        <v>0</v>
      </c>
      <c r="G6" s="67">
        <v>122</v>
      </c>
      <c r="H6" s="67">
        <v>4</v>
      </c>
      <c r="I6" s="67">
        <v>15</v>
      </c>
      <c r="J6" s="67">
        <v>2</v>
      </c>
      <c r="K6" s="67">
        <v>26</v>
      </c>
      <c r="L6" s="67">
        <v>75</v>
      </c>
      <c r="M6" s="67">
        <v>279</v>
      </c>
      <c r="N6" s="67">
        <v>375</v>
      </c>
      <c r="O6" s="67">
        <v>2</v>
      </c>
      <c r="P6" s="78">
        <v>0</v>
      </c>
    </row>
    <row r="7" spans="1:16" s="44" customFormat="1" ht="27" customHeight="1">
      <c r="A7" s="68" t="s">
        <v>138</v>
      </c>
      <c r="B7" s="69">
        <v>2</v>
      </c>
      <c r="C7" s="69">
        <v>2</v>
      </c>
      <c r="D7" s="69">
        <v>0</v>
      </c>
      <c r="E7" s="69">
        <v>0</v>
      </c>
      <c r="F7" s="69">
        <v>0</v>
      </c>
      <c r="G7" s="69">
        <v>21</v>
      </c>
      <c r="H7" s="69">
        <v>0</v>
      </c>
      <c r="I7" s="69">
        <v>3</v>
      </c>
      <c r="J7" s="69">
        <v>0</v>
      </c>
      <c r="K7" s="69">
        <v>8</v>
      </c>
      <c r="L7" s="69">
        <v>10</v>
      </c>
      <c r="M7" s="69">
        <v>23</v>
      </c>
      <c r="N7" s="69">
        <v>39</v>
      </c>
      <c r="O7" s="69">
        <v>0</v>
      </c>
      <c r="P7" s="79">
        <v>0</v>
      </c>
    </row>
    <row r="8" spans="1:16" s="44" customFormat="1" ht="27" customHeight="1">
      <c r="A8" s="68" t="s">
        <v>139</v>
      </c>
      <c r="B8" s="69">
        <v>2</v>
      </c>
      <c r="C8" s="69">
        <v>2</v>
      </c>
      <c r="D8" s="69">
        <v>0</v>
      </c>
      <c r="E8" s="69">
        <v>0</v>
      </c>
      <c r="F8" s="69">
        <v>0</v>
      </c>
      <c r="G8" s="69">
        <v>30</v>
      </c>
      <c r="H8" s="69">
        <v>4</v>
      </c>
      <c r="I8" s="69">
        <v>6</v>
      </c>
      <c r="J8" s="69">
        <v>0</v>
      </c>
      <c r="K8" s="69">
        <v>8</v>
      </c>
      <c r="L8" s="69">
        <v>12</v>
      </c>
      <c r="M8" s="69">
        <v>35</v>
      </c>
      <c r="N8" s="69">
        <v>100</v>
      </c>
      <c r="O8" s="69">
        <v>1</v>
      </c>
      <c r="P8" s="79">
        <v>0</v>
      </c>
    </row>
    <row r="9" spans="1:16" s="44" customFormat="1" ht="27" customHeight="1">
      <c r="A9" s="68" t="s">
        <v>140</v>
      </c>
      <c r="B9" s="69">
        <v>1</v>
      </c>
      <c r="C9" s="69">
        <v>1</v>
      </c>
      <c r="D9" s="69">
        <v>0</v>
      </c>
      <c r="E9" s="69">
        <v>0</v>
      </c>
      <c r="F9" s="69">
        <v>0</v>
      </c>
      <c r="G9" s="69">
        <v>19</v>
      </c>
      <c r="H9" s="69">
        <v>0</v>
      </c>
      <c r="I9" s="69">
        <v>1</v>
      </c>
      <c r="J9" s="69">
        <v>0</v>
      </c>
      <c r="K9" s="69">
        <v>8</v>
      </c>
      <c r="L9" s="69">
        <v>10</v>
      </c>
      <c r="M9" s="69">
        <v>48</v>
      </c>
      <c r="N9" s="69">
        <v>63</v>
      </c>
      <c r="O9" s="69">
        <v>0</v>
      </c>
      <c r="P9" s="79">
        <v>0</v>
      </c>
    </row>
    <row r="10" spans="1:16" s="44" customFormat="1" ht="27" customHeight="1">
      <c r="A10" s="70" t="s">
        <v>141</v>
      </c>
      <c r="B10" s="71">
        <v>2</v>
      </c>
      <c r="C10" s="71">
        <v>2</v>
      </c>
      <c r="D10" s="71">
        <v>0</v>
      </c>
      <c r="E10" s="71">
        <v>0</v>
      </c>
      <c r="F10" s="71">
        <v>0</v>
      </c>
      <c r="G10" s="71">
        <v>52</v>
      </c>
      <c r="H10" s="71">
        <v>0</v>
      </c>
      <c r="I10" s="71">
        <v>5</v>
      </c>
      <c r="J10" s="71">
        <v>2</v>
      </c>
      <c r="K10" s="71">
        <v>2</v>
      </c>
      <c r="L10" s="71">
        <v>43</v>
      </c>
      <c r="M10" s="71">
        <v>173</v>
      </c>
      <c r="N10" s="71">
        <v>173</v>
      </c>
      <c r="O10" s="71">
        <v>1</v>
      </c>
      <c r="P10" s="80">
        <v>0</v>
      </c>
    </row>
    <row r="11" spans="1:16" s="44" customFormat="1" ht="27" customHeight="1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s="44" customFormat="1" ht="27" customHeight="1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s="44" customFormat="1" ht="27" customHeight="1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1:16" s="44" customFormat="1" ht="27" customHeight="1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s="44" customFormat="1" ht="27" customHeight="1">
      <c r="A15" s="7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s="44" customFormat="1" ht="27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1:16" s="44" customFormat="1" ht="27" customHeight="1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1:16" s="44" customFormat="1" ht="27" customHeight="1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1:16" s="44" customFormat="1" ht="27" customHeight="1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="44" customFormat="1" ht="27" customHeight="1">
      <c r="A20" s="72"/>
    </row>
    <row r="21" s="44" customFormat="1" ht="27" customHeight="1">
      <c r="A21" s="72"/>
    </row>
    <row r="22" s="44" customFormat="1" ht="27" customHeight="1">
      <c r="A22" s="72"/>
    </row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9">
    <mergeCell ref="A1:P1"/>
    <mergeCell ref="O2:P2"/>
    <mergeCell ref="B3:F3"/>
    <mergeCell ref="G3:L3"/>
    <mergeCell ref="A3:A4"/>
    <mergeCell ref="M3:M4"/>
    <mergeCell ref="N3:N4"/>
    <mergeCell ref="O3:O4"/>
    <mergeCell ref="P3:P4"/>
  </mergeCells>
  <printOptions/>
  <pageMargins left="0.7900000000000001" right="0.39" top="0.59" bottom="0.59" header="0.51" footer="0.51"/>
  <pageSetup fitToHeight="1" fitToWidth="1" horizontalDpi="200" verticalDpi="2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16"/>
  <sheetViews>
    <sheetView showZeros="0" workbookViewId="0" topLeftCell="A1">
      <selection activeCell="J2" sqref="J2:L2"/>
    </sheetView>
  </sheetViews>
  <sheetFormatPr defaultColWidth="9.00390625" defaultRowHeight="14.25"/>
  <cols>
    <col min="2" max="10" width="9.875" style="0" customWidth="1"/>
    <col min="11" max="11" width="10.25390625" style="0" customWidth="1"/>
    <col min="12" max="12" width="9.875" style="0" customWidth="1"/>
  </cols>
  <sheetData>
    <row r="1" spans="1:12" ht="36.75" customHeight="1">
      <c r="A1" s="2" t="s">
        <v>297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8" s="27" customFormat="1" ht="27" customHeight="1">
      <c r="B2" s="29"/>
      <c r="C2" s="29"/>
      <c r="D2" s="29"/>
      <c r="E2" s="29"/>
      <c r="F2" s="29"/>
      <c r="G2" s="29"/>
      <c r="H2" s="29"/>
      <c r="I2" s="29"/>
      <c r="J2" s="55" t="s">
        <v>298</v>
      </c>
      <c r="K2" s="55"/>
      <c r="L2" s="55"/>
      <c r="M2" s="29"/>
      <c r="N2" s="29"/>
      <c r="O2" s="29"/>
      <c r="P2" s="29"/>
      <c r="Q2" s="29"/>
      <c r="R2" s="29"/>
    </row>
    <row r="3" spans="1:12" s="28" customFormat="1" ht="36" customHeight="1">
      <c r="A3" s="30" t="s">
        <v>130</v>
      </c>
      <c r="B3" s="46" t="s">
        <v>283</v>
      </c>
      <c r="C3" s="46"/>
      <c r="D3" s="46"/>
      <c r="E3" s="46" t="s">
        <v>284</v>
      </c>
      <c r="F3" s="46"/>
      <c r="G3" s="46"/>
      <c r="H3" s="31" t="s">
        <v>299</v>
      </c>
      <c r="I3" s="31" t="s">
        <v>286</v>
      </c>
      <c r="J3" s="57" t="s">
        <v>300</v>
      </c>
      <c r="K3" s="58"/>
      <c r="L3" s="47" t="s">
        <v>288</v>
      </c>
    </row>
    <row r="4" spans="1:12" s="28" customFormat="1" ht="30.75" customHeight="1">
      <c r="A4" s="25"/>
      <c r="B4" s="35" t="s">
        <v>45</v>
      </c>
      <c r="C4" s="34" t="s">
        <v>146</v>
      </c>
      <c r="D4" s="34" t="s">
        <v>147</v>
      </c>
      <c r="E4" s="35" t="s">
        <v>45</v>
      </c>
      <c r="F4" s="35" t="s">
        <v>127</v>
      </c>
      <c r="G4" s="35" t="s">
        <v>294</v>
      </c>
      <c r="H4" s="34"/>
      <c r="I4" s="34"/>
      <c r="J4" s="35" t="s">
        <v>45</v>
      </c>
      <c r="K4" s="34" t="s">
        <v>301</v>
      </c>
      <c r="L4" s="48"/>
    </row>
    <row r="5" spans="1:17" s="28" customFormat="1" ht="27" customHeight="1">
      <c r="A5" s="36" t="s">
        <v>16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49">
        <v>11</v>
      </c>
      <c r="M5" s="44"/>
      <c r="N5" s="44"/>
      <c r="O5" s="44"/>
      <c r="P5" s="44"/>
      <c r="Q5" s="44"/>
    </row>
    <row r="6" spans="1:17" s="28" customFormat="1" ht="27" customHeight="1">
      <c r="A6" s="38" t="s">
        <v>137</v>
      </c>
      <c r="B6" s="39">
        <v>5251</v>
      </c>
      <c r="C6" s="40">
        <v>5066</v>
      </c>
      <c r="D6" s="40">
        <v>185</v>
      </c>
      <c r="E6" s="40">
        <v>26860</v>
      </c>
      <c r="F6" s="40">
        <v>22999</v>
      </c>
      <c r="G6" s="40">
        <v>13430</v>
      </c>
      <c r="H6" s="40">
        <v>25217</v>
      </c>
      <c r="I6" s="40">
        <v>28468</v>
      </c>
      <c r="J6" s="40">
        <v>214</v>
      </c>
      <c r="K6" s="40">
        <v>53</v>
      </c>
      <c r="L6" s="56">
        <v>0</v>
      </c>
      <c r="M6" s="44">
        <v>0</v>
      </c>
      <c r="N6" s="44">
        <v>0</v>
      </c>
      <c r="O6" s="44">
        <v>0</v>
      </c>
      <c r="P6" s="44"/>
      <c r="Q6" s="44"/>
    </row>
    <row r="7" spans="1:17" s="28" customFormat="1" ht="27" customHeight="1">
      <c r="A7" s="41" t="s">
        <v>138</v>
      </c>
      <c r="B7" s="14">
        <v>115</v>
      </c>
      <c r="C7" s="14">
        <v>115</v>
      </c>
      <c r="D7" s="14">
        <v>0</v>
      </c>
      <c r="E7" s="14">
        <v>2356</v>
      </c>
      <c r="F7" s="14">
        <v>2351</v>
      </c>
      <c r="G7" s="14">
        <v>1178</v>
      </c>
      <c r="H7" s="14">
        <v>2715</v>
      </c>
      <c r="I7" s="14">
        <v>3505</v>
      </c>
      <c r="J7" s="14">
        <v>31</v>
      </c>
      <c r="K7" s="14">
        <v>0</v>
      </c>
      <c r="L7" s="51">
        <v>0</v>
      </c>
      <c r="M7" s="44">
        <v>0</v>
      </c>
      <c r="N7" s="44">
        <v>0</v>
      </c>
      <c r="O7" s="44">
        <v>0</v>
      </c>
      <c r="P7" s="44"/>
      <c r="Q7" s="44"/>
    </row>
    <row r="8" spans="1:17" s="28" customFormat="1" ht="27" customHeight="1">
      <c r="A8" s="41" t="s">
        <v>139</v>
      </c>
      <c r="B8" s="14">
        <v>2061</v>
      </c>
      <c r="C8" s="14">
        <v>1876</v>
      </c>
      <c r="D8" s="14">
        <v>185</v>
      </c>
      <c r="E8" s="14">
        <v>11602</v>
      </c>
      <c r="F8" s="14">
        <v>5649</v>
      </c>
      <c r="G8" s="14">
        <v>5801</v>
      </c>
      <c r="H8" s="14">
        <v>6643</v>
      </c>
      <c r="I8" s="14">
        <v>5390</v>
      </c>
      <c r="J8" s="14">
        <v>71</v>
      </c>
      <c r="K8" s="14">
        <v>53</v>
      </c>
      <c r="L8" s="51">
        <v>0</v>
      </c>
      <c r="M8" s="44">
        <v>0</v>
      </c>
      <c r="N8" s="44">
        <v>0</v>
      </c>
      <c r="O8" s="44">
        <v>0</v>
      </c>
      <c r="P8" s="44"/>
      <c r="Q8" s="44"/>
    </row>
    <row r="9" spans="1:17" s="28" customFormat="1" ht="27" customHeight="1">
      <c r="A9" s="41" t="s">
        <v>140</v>
      </c>
      <c r="B9" s="14">
        <v>85</v>
      </c>
      <c r="C9" s="14">
        <v>85</v>
      </c>
      <c r="D9" s="14">
        <v>0</v>
      </c>
      <c r="E9" s="14">
        <v>1230</v>
      </c>
      <c r="F9" s="14">
        <v>1974</v>
      </c>
      <c r="G9" s="14">
        <v>615</v>
      </c>
      <c r="H9" s="14">
        <v>2513</v>
      </c>
      <c r="I9" s="14">
        <v>3420</v>
      </c>
      <c r="J9" s="14">
        <v>20</v>
      </c>
      <c r="K9" s="14">
        <v>0</v>
      </c>
      <c r="L9" s="51">
        <v>0</v>
      </c>
      <c r="M9" s="44">
        <v>0</v>
      </c>
      <c r="N9" s="44">
        <v>0</v>
      </c>
      <c r="O9" s="44">
        <v>0</v>
      </c>
      <c r="P9" s="44"/>
      <c r="Q9" s="44"/>
    </row>
    <row r="10" spans="1:17" s="28" customFormat="1" ht="27" customHeight="1">
      <c r="A10" s="42" t="s">
        <v>141</v>
      </c>
      <c r="B10" s="43">
        <v>2990</v>
      </c>
      <c r="C10" s="43">
        <v>2990</v>
      </c>
      <c r="D10" s="43">
        <v>0</v>
      </c>
      <c r="E10" s="43">
        <v>11672</v>
      </c>
      <c r="F10" s="43">
        <v>13025</v>
      </c>
      <c r="G10" s="43">
        <v>5836</v>
      </c>
      <c r="H10" s="43">
        <v>13346</v>
      </c>
      <c r="I10" s="43">
        <v>16153</v>
      </c>
      <c r="J10" s="43">
        <v>92</v>
      </c>
      <c r="K10" s="43">
        <v>0</v>
      </c>
      <c r="L10" s="52">
        <v>0</v>
      </c>
      <c r="M10" s="44">
        <v>0</v>
      </c>
      <c r="N10" s="44">
        <v>0</v>
      </c>
      <c r="O10" s="44">
        <v>0</v>
      </c>
      <c r="P10" s="44"/>
      <c r="Q10" s="44"/>
    </row>
    <row r="11" spans="2:17" s="28" customFormat="1" ht="27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s="28" customFormat="1" ht="27" customHeight="1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2:17" s="28" customFormat="1" ht="27" customHeight="1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2:17" s="28" customFormat="1" ht="27" customHeigh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2:17" s="28" customFormat="1" ht="27" customHeight="1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2:17" s="28" customFormat="1" ht="27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="28" customFormat="1" ht="27" customHeight="1"/>
    <row r="18" s="28" customFormat="1" ht="27" customHeight="1"/>
    <row r="19" s="28" customFormat="1" ht="27" customHeight="1"/>
    <row r="20" s="28" customFormat="1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</sheetData>
  <sheetProtection/>
  <mergeCells count="9">
    <mergeCell ref="A1:L1"/>
    <mergeCell ref="J2:L2"/>
    <mergeCell ref="B3:D3"/>
    <mergeCell ref="E3:G3"/>
    <mergeCell ref="J3:K3"/>
    <mergeCell ref="A3:A4"/>
    <mergeCell ref="H3:H4"/>
    <mergeCell ref="I3:I4"/>
    <mergeCell ref="L3:L4"/>
  </mergeCells>
  <printOptions/>
  <pageMargins left="0.7900000000000001" right="0.39" top="0.59" bottom="0.59" header="0.51" footer="0.51"/>
  <pageSetup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18"/>
  <sheetViews>
    <sheetView showZeros="0" workbookViewId="0" topLeftCell="A1">
      <selection activeCell="J2" sqref="J2:L2"/>
    </sheetView>
  </sheetViews>
  <sheetFormatPr defaultColWidth="9.00390625" defaultRowHeight="14.25"/>
  <cols>
    <col min="2" max="10" width="10.00390625" style="0" customWidth="1"/>
    <col min="11" max="11" width="10.25390625" style="0" customWidth="1"/>
    <col min="12" max="12" width="10.00390625" style="0" customWidth="1"/>
  </cols>
  <sheetData>
    <row r="1" spans="1:12" ht="36.75" customHeight="1">
      <c r="A1" s="2" t="s">
        <v>302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8" s="27" customFormat="1" ht="27" customHeight="1">
      <c r="B2" s="29"/>
      <c r="C2" s="29"/>
      <c r="D2" s="29"/>
      <c r="E2" s="29"/>
      <c r="F2" s="29"/>
      <c r="G2" s="29"/>
      <c r="H2" s="29"/>
      <c r="I2" s="29"/>
      <c r="J2" s="55" t="s">
        <v>303</v>
      </c>
      <c r="K2" s="55"/>
      <c r="L2" s="55"/>
      <c r="M2" s="29"/>
      <c r="N2" s="29"/>
      <c r="O2" s="29"/>
      <c r="P2" s="29"/>
      <c r="Q2" s="29"/>
      <c r="R2" s="29"/>
    </row>
    <row r="3" spans="1:12" s="28" customFormat="1" ht="36" customHeight="1">
      <c r="A3" s="30" t="s">
        <v>130</v>
      </c>
      <c r="B3" s="46" t="s">
        <v>283</v>
      </c>
      <c r="C3" s="46"/>
      <c r="D3" s="46"/>
      <c r="E3" s="46" t="s">
        <v>284</v>
      </c>
      <c r="F3" s="46"/>
      <c r="G3" s="46"/>
      <c r="H3" s="31" t="s">
        <v>299</v>
      </c>
      <c r="I3" s="31" t="s">
        <v>286</v>
      </c>
      <c r="J3" s="57" t="s">
        <v>300</v>
      </c>
      <c r="K3" s="58"/>
      <c r="L3" s="47" t="s">
        <v>288</v>
      </c>
    </row>
    <row r="4" spans="1:12" s="28" customFormat="1" ht="30.75" customHeight="1">
      <c r="A4" s="25"/>
      <c r="B4" s="35" t="s">
        <v>45</v>
      </c>
      <c r="C4" s="34" t="s">
        <v>146</v>
      </c>
      <c r="D4" s="34" t="s">
        <v>147</v>
      </c>
      <c r="E4" s="35" t="s">
        <v>45</v>
      </c>
      <c r="F4" s="35" t="s">
        <v>127</v>
      </c>
      <c r="G4" s="35" t="s">
        <v>294</v>
      </c>
      <c r="H4" s="34"/>
      <c r="I4" s="34"/>
      <c r="J4" s="35" t="s">
        <v>45</v>
      </c>
      <c r="K4" s="34" t="s">
        <v>301</v>
      </c>
      <c r="L4" s="48"/>
    </row>
    <row r="5" spans="1:17" s="28" customFormat="1" ht="27" customHeight="1">
      <c r="A5" s="36" t="s">
        <v>16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49">
        <v>11</v>
      </c>
      <c r="M5" s="44"/>
      <c r="N5" s="44"/>
      <c r="O5" s="44"/>
      <c r="P5" s="44"/>
      <c r="Q5" s="44"/>
    </row>
    <row r="6" spans="1:17" s="28" customFormat="1" ht="27" customHeight="1">
      <c r="A6" s="38" t="s">
        <v>137</v>
      </c>
      <c r="B6" s="39">
        <v>8150</v>
      </c>
      <c r="C6" s="40">
        <v>7963</v>
      </c>
      <c r="D6" s="40">
        <v>187</v>
      </c>
      <c r="E6" s="40">
        <v>38407</v>
      </c>
      <c r="F6" s="40">
        <v>25321</v>
      </c>
      <c r="G6" s="40">
        <v>13086</v>
      </c>
      <c r="H6" s="40">
        <v>29467</v>
      </c>
      <c r="I6" s="40">
        <v>27409</v>
      </c>
      <c r="J6" s="40">
        <v>235</v>
      </c>
      <c r="K6" s="40">
        <v>44</v>
      </c>
      <c r="L6" s="56">
        <v>0</v>
      </c>
      <c r="M6" s="44">
        <v>0</v>
      </c>
      <c r="N6" s="44">
        <v>0</v>
      </c>
      <c r="O6" s="44">
        <v>0</v>
      </c>
      <c r="P6" s="44"/>
      <c r="Q6" s="44"/>
    </row>
    <row r="7" spans="1:18" s="28" customFormat="1" ht="27" customHeight="1">
      <c r="A7" s="41" t="s">
        <v>138</v>
      </c>
      <c r="B7" s="14">
        <v>730</v>
      </c>
      <c r="C7" s="14">
        <v>730</v>
      </c>
      <c r="D7" s="14">
        <v>0</v>
      </c>
      <c r="E7" s="14">
        <v>4089</v>
      </c>
      <c r="F7" s="14">
        <v>2844</v>
      </c>
      <c r="G7" s="14">
        <v>1245</v>
      </c>
      <c r="H7" s="14">
        <v>2395</v>
      </c>
      <c r="I7" s="14">
        <v>2959</v>
      </c>
      <c r="J7" s="14">
        <v>31</v>
      </c>
      <c r="K7" s="14">
        <v>0</v>
      </c>
      <c r="L7" s="51">
        <v>0</v>
      </c>
      <c r="M7" s="44">
        <v>0</v>
      </c>
      <c r="N7" s="44">
        <v>0</v>
      </c>
      <c r="O7" s="44">
        <v>0</v>
      </c>
      <c r="P7" s="44"/>
      <c r="Q7" s="44"/>
      <c r="R7" s="44"/>
    </row>
    <row r="8" spans="1:18" s="28" customFormat="1" ht="27" customHeight="1">
      <c r="A8" s="41" t="s">
        <v>139</v>
      </c>
      <c r="B8" s="14">
        <v>2718</v>
      </c>
      <c r="C8" s="14">
        <v>2531</v>
      </c>
      <c r="D8" s="14">
        <v>187</v>
      </c>
      <c r="E8" s="14">
        <v>12713</v>
      </c>
      <c r="F8" s="14">
        <v>7142</v>
      </c>
      <c r="G8" s="14">
        <v>5571</v>
      </c>
      <c r="H8" s="14">
        <v>9056</v>
      </c>
      <c r="I8" s="14">
        <v>8496</v>
      </c>
      <c r="J8" s="14">
        <v>63</v>
      </c>
      <c r="K8" s="14">
        <v>40</v>
      </c>
      <c r="L8" s="51">
        <v>0</v>
      </c>
      <c r="M8" s="44">
        <v>0</v>
      </c>
      <c r="N8" s="44">
        <v>0</v>
      </c>
      <c r="O8" s="44">
        <v>0</v>
      </c>
      <c r="P8" s="44"/>
      <c r="Q8" s="44"/>
      <c r="R8" s="44"/>
    </row>
    <row r="9" spans="1:18" s="28" customFormat="1" ht="27" customHeight="1">
      <c r="A9" s="41" t="s">
        <v>140</v>
      </c>
      <c r="B9" s="14">
        <v>512</v>
      </c>
      <c r="C9" s="14">
        <v>512</v>
      </c>
      <c r="D9" s="14">
        <v>0</v>
      </c>
      <c r="E9" s="14">
        <v>2969</v>
      </c>
      <c r="F9" s="14">
        <v>2454</v>
      </c>
      <c r="G9" s="14">
        <v>515</v>
      </c>
      <c r="H9" s="14">
        <v>2842</v>
      </c>
      <c r="I9" s="14">
        <v>3888</v>
      </c>
      <c r="J9" s="14">
        <v>30</v>
      </c>
      <c r="K9" s="14">
        <v>0</v>
      </c>
      <c r="L9" s="51">
        <v>0</v>
      </c>
      <c r="M9" s="44">
        <v>0</v>
      </c>
      <c r="N9" s="44">
        <v>0</v>
      </c>
      <c r="O9" s="44">
        <v>0</v>
      </c>
      <c r="P9" s="44"/>
      <c r="Q9" s="44"/>
      <c r="R9" s="44"/>
    </row>
    <row r="10" spans="1:18" s="28" customFormat="1" ht="27" customHeight="1">
      <c r="A10" s="42" t="s">
        <v>141</v>
      </c>
      <c r="B10" s="43">
        <v>4190</v>
      </c>
      <c r="C10" s="43">
        <v>4190</v>
      </c>
      <c r="D10" s="43">
        <v>0</v>
      </c>
      <c r="E10" s="43">
        <v>18636</v>
      </c>
      <c r="F10" s="43">
        <v>12881</v>
      </c>
      <c r="G10" s="43">
        <v>5755</v>
      </c>
      <c r="H10" s="43">
        <v>15174</v>
      </c>
      <c r="I10" s="43">
        <v>12066</v>
      </c>
      <c r="J10" s="43">
        <v>111</v>
      </c>
      <c r="K10" s="43">
        <v>4</v>
      </c>
      <c r="L10" s="52">
        <v>0</v>
      </c>
      <c r="M10" s="44">
        <v>0</v>
      </c>
      <c r="N10" s="44">
        <v>0</v>
      </c>
      <c r="O10" s="44">
        <v>0</v>
      </c>
      <c r="P10" s="44"/>
      <c r="Q10" s="44"/>
      <c r="R10" s="44"/>
    </row>
    <row r="11" spans="2:18" s="28" customFormat="1" ht="27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2:18" s="28" customFormat="1" ht="27" customHeight="1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2:18" s="28" customFormat="1" ht="27" customHeight="1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2:18" s="28" customFormat="1" ht="27" customHeigh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2:18" s="28" customFormat="1" ht="27" customHeight="1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2:18" s="28" customFormat="1" ht="27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2:18" s="28" customFormat="1" ht="27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2:18" s="28" customFormat="1" ht="27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="28" customFormat="1" ht="27" customHeight="1"/>
    <row r="20" s="28" customFormat="1" ht="27" customHeight="1"/>
    <row r="21" s="28" customFormat="1" ht="27" customHeight="1"/>
    <row r="22" s="28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9">
    <mergeCell ref="A1:L1"/>
    <mergeCell ref="J2:L2"/>
    <mergeCell ref="B3:D3"/>
    <mergeCell ref="E3:G3"/>
    <mergeCell ref="J3:K3"/>
    <mergeCell ref="A3:A4"/>
    <mergeCell ref="H3:H4"/>
    <mergeCell ref="I3:I4"/>
    <mergeCell ref="L3:L4"/>
  </mergeCells>
  <printOptions/>
  <pageMargins left="0.7900000000000001" right="0.39" top="0.59" bottom="0.59" header="0.51" footer="0.51"/>
  <pageSetup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18"/>
  <sheetViews>
    <sheetView showZeros="0" workbookViewId="0" topLeftCell="A1">
      <selection activeCell="N10" sqref="N10"/>
    </sheetView>
  </sheetViews>
  <sheetFormatPr defaultColWidth="9.00390625" defaultRowHeight="14.25"/>
  <cols>
    <col min="2" max="12" width="10.25390625" style="0" customWidth="1"/>
  </cols>
  <sheetData>
    <row r="1" spans="1:12" ht="36.75" customHeight="1">
      <c r="A1" s="2" t="s">
        <v>304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8" s="27" customFormat="1" ht="27" customHeight="1">
      <c r="B2" s="29"/>
      <c r="C2" s="29"/>
      <c r="D2" s="29"/>
      <c r="E2" s="29"/>
      <c r="F2" s="29"/>
      <c r="G2" s="29"/>
      <c r="H2" s="29"/>
      <c r="I2" s="29"/>
      <c r="J2" s="55" t="s">
        <v>305</v>
      </c>
      <c r="K2" s="55"/>
      <c r="L2" s="55"/>
      <c r="M2" s="29"/>
      <c r="N2" s="29"/>
      <c r="O2" s="29"/>
      <c r="P2" s="29"/>
      <c r="Q2" s="29"/>
      <c r="R2" s="29"/>
    </row>
    <row r="3" spans="1:12" s="28" customFormat="1" ht="36" customHeight="1">
      <c r="A3" s="30" t="s">
        <v>130</v>
      </c>
      <c r="B3" s="46" t="s">
        <v>283</v>
      </c>
      <c r="C3" s="46"/>
      <c r="D3" s="46"/>
      <c r="E3" s="46" t="s">
        <v>284</v>
      </c>
      <c r="F3" s="46"/>
      <c r="G3" s="46"/>
      <c r="H3" s="31" t="s">
        <v>299</v>
      </c>
      <c r="I3" s="31" t="s">
        <v>286</v>
      </c>
      <c r="J3" s="57" t="s">
        <v>300</v>
      </c>
      <c r="K3" s="58"/>
      <c r="L3" s="47" t="s">
        <v>288</v>
      </c>
    </row>
    <row r="4" spans="1:12" s="28" customFormat="1" ht="30.75" customHeight="1">
      <c r="A4" s="25"/>
      <c r="B4" s="35" t="s">
        <v>45</v>
      </c>
      <c r="C4" s="34" t="s">
        <v>146</v>
      </c>
      <c r="D4" s="34" t="s">
        <v>147</v>
      </c>
      <c r="E4" s="35" t="s">
        <v>45</v>
      </c>
      <c r="F4" s="35" t="s">
        <v>127</v>
      </c>
      <c r="G4" s="35" t="s">
        <v>294</v>
      </c>
      <c r="H4" s="34"/>
      <c r="I4" s="34"/>
      <c r="J4" s="35" t="s">
        <v>45</v>
      </c>
      <c r="K4" s="34" t="s">
        <v>301</v>
      </c>
      <c r="L4" s="48"/>
    </row>
    <row r="5" spans="1:17" s="28" customFormat="1" ht="27" customHeight="1">
      <c r="A5" s="36" t="s">
        <v>16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49">
        <v>11</v>
      </c>
      <c r="M5" s="44"/>
      <c r="N5" s="44"/>
      <c r="O5" s="44"/>
      <c r="P5" s="44"/>
      <c r="Q5" s="44"/>
    </row>
    <row r="6" spans="1:17" s="28" customFormat="1" ht="27" customHeight="1">
      <c r="A6" s="38" t="s">
        <v>137</v>
      </c>
      <c r="B6" s="39">
        <v>19477</v>
      </c>
      <c r="C6" s="40">
        <v>18873</v>
      </c>
      <c r="D6" s="40">
        <v>604</v>
      </c>
      <c r="E6" s="40">
        <v>115636</v>
      </c>
      <c r="F6" s="40">
        <v>76475</v>
      </c>
      <c r="G6" s="40">
        <v>39161</v>
      </c>
      <c r="H6" s="40">
        <v>171529</v>
      </c>
      <c r="I6" s="40">
        <v>80504</v>
      </c>
      <c r="J6" s="40">
        <v>1389</v>
      </c>
      <c r="K6" s="40">
        <v>210</v>
      </c>
      <c r="L6" s="56">
        <v>0</v>
      </c>
      <c r="M6" s="44">
        <v>0</v>
      </c>
      <c r="N6" s="44">
        <v>0</v>
      </c>
      <c r="O6" s="44">
        <v>0</v>
      </c>
      <c r="P6" s="44"/>
      <c r="Q6" s="44"/>
    </row>
    <row r="7" spans="1:18" s="28" customFormat="1" ht="27" customHeight="1">
      <c r="A7" s="41" t="s">
        <v>138</v>
      </c>
      <c r="B7" s="14">
        <v>1858</v>
      </c>
      <c r="C7" s="14">
        <v>1638</v>
      </c>
      <c r="D7" s="14">
        <v>220</v>
      </c>
      <c r="E7" s="14">
        <v>11420</v>
      </c>
      <c r="F7" s="14">
        <v>8035</v>
      </c>
      <c r="G7" s="14">
        <v>3385</v>
      </c>
      <c r="H7" s="14">
        <v>16153</v>
      </c>
      <c r="I7" s="14">
        <v>8806</v>
      </c>
      <c r="J7" s="14">
        <v>174</v>
      </c>
      <c r="K7" s="14">
        <v>0</v>
      </c>
      <c r="L7" s="51">
        <v>0</v>
      </c>
      <c r="M7" s="44">
        <v>0</v>
      </c>
      <c r="N7" s="44">
        <v>0</v>
      </c>
      <c r="O7" s="44">
        <v>0</v>
      </c>
      <c r="P7" s="44"/>
      <c r="Q7" s="44"/>
      <c r="R7" s="44"/>
    </row>
    <row r="8" spans="1:18" s="28" customFormat="1" ht="27" customHeight="1">
      <c r="A8" s="41" t="s">
        <v>139</v>
      </c>
      <c r="B8" s="14">
        <v>7026</v>
      </c>
      <c r="C8" s="14">
        <v>6642</v>
      </c>
      <c r="D8" s="14">
        <v>384</v>
      </c>
      <c r="E8" s="14">
        <v>36800</v>
      </c>
      <c r="F8" s="14">
        <v>20013</v>
      </c>
      <c r="G8" s="14">
        <v>16787</v>
      </c>
      <c r="H8" s="14">
        <v>48625</v>
      </c>
      <c r="I8" s="14">
        <v>20437</v>
      </c>
      <c r="J8" s="14">
        <v>373</v>
      </c>
      <c r="K8" s="14">
        <v>179</v>
      </c>
      <c r="L8" s="51">
        <v>0</v>
      </c>
      <c r="M8" s="44">
        <v>0</v>
      </c>
      <c r="N8" s="44">
        <v>0</v>
      </c>
      <c r="O8" s="44">
        <v>0</v>
      </c>
      <c r="P8" s="44"/>
      <c r="Q8" s="44"/>
      <c r="R8" s="44"/>
    </row>
    <row r="9" spans="1:18" s="28" customFormat="1" ht="27" customHeight="1">
      <c r="A9" s="41" t="s">
        <v>140</v>
      </c>
      <c r="B9" s="14">
        <v>849</v>
      </c>
      <c r="C9" s="14">
        <v>849</v>
      </c>
      <c r="D9" s="14">
        <v>0</v>
      </c>
      <c r="E9" s="14">
        <v>8526</v>
      </c>
      <c r="F9" s="14">
        <v>6858</v>
      </c>
      <c r="G9" s="14">
        <v>1668</v>
      </c>
      <c r="H9" s="14">
        <v>16374</v>
      </c>
      <c r="I9" s="14">
        <v>9026</v>
      </c>
      <c r="J9" s="14">
        <v>135</v>
      </c>
      <c r="K9" s="14">
        <v>0</v>
      </c>
      <c r="L9" s="51">
        <v>0</v>
      </c>
      <c r="M9" s="44">
        <v>0</v>
      </c>
      <c r="N9" s="44">
        <v>0</v>
      </c>
      <c r="O9" s="44">
        <v>0</v>
      </c>
      <c r="P9" s="44"/>
      <c r="Q9" s="44"/>
      <c r="R9" s="44"/>
    </row>
    <row r="10" spans="1:18" s="28" customFormat="1" ht="27" customHeight="1">
      <c r="A10" s="42" t="s">
        <v>141</v>
      </c>
      <c r="B10" s="43">
        <v>9744</v>
      </c>
      <c r="C10" s="43">
        <v>9744</v>
      </c>
      <c r="D10" s="43">
        <v>0</v>
      </c>
      <c r="E10" s="43">
        <v>58890</v>
      </c>
      <c r="F10" s="43">
        <v>41569</v>
      </c>
      <c r="G10" s="43">
        <v>17321</v>
      </c>
      <c r="H10" s="43">
        <v>90377</v>
      </c>
      <c r="I10" s="43">
        <v>42235</v>
      </c>
      <c r="J10" s="43">
        <v>707</v>
      </c>
      <c r="K10" s="43">
        <v>31</v>
      </c>
      <c r="L10" s="52">
        <v>0</v>
      </c>
      <c r="M10" s="44">
        <v>0</v>
      </c>
      <c r="N10" s="44">
        <v>0</v>
      </c>
      <c r="O10" s="44">
        <v>0</v>
      </c>
      <c r="P10" s="44"/>
      <c r="Q10" s="44"/>
      <c r="R10" s="44"/>
    </row>
    <row r="11" spans="2:18" s="28" customFormat="1" ht="27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2:18" s="28" customFormat="1" ht="27" customHeight="1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2:18" s="28" customFormat="1" ht="27" customHeight="1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2:18" s="28" customFormat="1" ht="27" customHeigh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2:18" s="28" customFormat="1" ht="27" customHeight="1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2:18" s="28" customFormat="1" ht="27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2:18" s="28" customFormat="1" ht="27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2:18" s="28" customFormat="1" ht="27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="28" customFormat="1" ht="27" customHeight="1"/>
    <row r="20" s="28" customFormat="1" ht="27" customHeight="1"/>
    <row r="21" s="28" customFormat="1" ht="27" customHeight="1"/>
    <row r="22" s="28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9">
    <mergeCell ref="A1:L1"/>
    <mergeCell ref="J2:L2"/>
    <mergeCell ref="B3:D3"/>
    <mergeCell ref="E3:G3"/>
    <mergeCell ref="J3:K3"/>
    <mergeCell ref="A3:A4"/>
    <mergeCell ref="H3:H4"/>
    <mergeCell ref="I3:I4"/>
    <mergeCell ref="L3:L4"/>
  </mergeCells>
  <printOptions/>
  <pageMargins left="0.7900000000000001" right="0.39" top="0.59" bottom="0.59" header="0.51" footer="0.51"/>
  <pageSetup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18"/>
  <sheetViews>
    <sheetView showZeros="0" workbookViewId="0" topLeftCell="A1">
      <selection activeCell="L5" sqref="L5"/>
    </sheetView>
  </sheetViews>
  <sheetFormatPr defaultColWidth="9.00390625" defaultRowHeight="14.25"/>
  <cols>
    <col min="2" max="9" width="11.50390625" style="0" customWidth="1"/>
  </cols>
  <sheetData>
    <row r="1" spans="1:9" ht="36.75" customHeight="1">
      <c r="A1" s="2" t="s">
        <v>306</v>
      </c>
      <c r="B1" s="2"/>
      <c r="C1" s="2"/>
      <c r="D1" s="2"/>
      <c r="E1" s="2"/>
      <c r="F1" s="2"/>
      <c r="G1" s="2"/>
      <c r="H1" s="2"/>
      <c r="I1" s="2"/>
    </row>
    <row r="2" spans="2:15" s="27" customFormat="1" ht="27" customHeight="1">
      <c r="B2" s="29"/>
      <c r="C2" s="29"/>
      <c r="D2" s="29"/>
      <c r="E2" s="29"/>
      <c r="F2" s="29"/>
      <c r="G2" s="29"/>
      <c r="H2" s="55" t="s">
        <v>307</v>
      </c>
      <c r="I2" s="55"/>
      <c r="J2" s="29"/>
      <c r="K2" s="29"/>
      <c r="L2" s="29"/>
      <c r="M2" s="29"/>
      <c r="N2" s="29"/>
      <c r="O2" s="29"/>
    </row>
    <row r="3" spans="1:9" s="28" customFormat="1" ht="36" customHeight="1">
      <c r="A3" s="30" t="s">
        <v>130</v>
      </c>
      <c r="B3" s="46" t="s">
        <v>283</v>
      </c>
      <c r="C3" s="46"/>
      <c r="D3" s="46"/>
      <c r="E3" s="46" t="s">
        <v>284</v>
      </c>
      <c r="F3" s="46"/>
      <c r="G3" s="46"/>
      <c r="H3" s="31" t="s">
        <v>299</v>
      </c>
      <c r="I3" s="47" t="s">
        <v>288</v>
      </c>
    </row>
    <row r="4" spans="1:9" s="28" customFormat="1" ht="30.75" customHeight="1">
      <c r="A4" s="25"/>
      <c r="B4" s="35" t="s">
        <v>45</v>
      </c>
      <c r="C4" s="34" t="s">
        <v>146</v>
      </c>
      <c r="D4" s="34" t="s">
        <v>147</v>
      </c>
      <c r="E4" s="35" t="s">
        <v>45</v>
      </c>
      <c r="F4" s="35" t="s">
        <v>127</v>
      </c>
      <c r="G4" s="35" t="s">
        <v>294</v>
      </c>
      <c r="H4" s="34"/>
      <c r="I4" s="48"/>
    </row>
    <row r="5" spans="1:14" s="28" customFormat="1" ht="27" customHeight="1">
      <c r="A5" s="36" t="s">
        <v>16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49">
        <v>8</v>
      </c>
      <c r="J5" s="44"/>
      <c r="K5" s="44"/>
      <c r="L5" s="44"/>
      <c r="M5" s="44"/>
      <c r="N5" s="44"/>
    </row>
    <row r="6" spans="1:14" s="28" customFormat="1" ht="27" customHeight="1">
      <c r="A6" s="38" t="s">
        <v>137</v>
      </c>
      <c r="B6" s="39">
        <v>5775</v>
      </c>
      <c r="C6" s="40">
        <v>5504</v>
      </c>
      <c r="D6" s="40">
        <v>271</v>
      </c>
      <c r="E6" s="40">
        <v>38780</v>
      </c>
      <c r="F6" s="40">
        <v>25681</v>
      </c>
      <c r="G6" s="40">
        <v>13099</v>
      </c>
      <c r="H6" s="40">
        <v>26190</v>
      </c>
      <c r="I6" s="56">
        <v>0</v>
      </c>
      <c r="J6" s="44">
        <v>0</v>
      </c>
      <c r="K6" s="44"/>
      <c r="L6" s="44"/>
      <c r="M6" s="44"/>
      <c r="N6" s="44"/>
    </row>
    <row r="7" spans="1:15" s="28" customFormat="1" ht="27" customHeight="1">
      <c r="A7" s="41" t="s">
        <v>138</v>
      </c>
      <c r="B7" s="14">
        <v>430</v>
      </c>
      <c r="C7" s="14">
        <v>210</v>
      </c>
      <c r="D7" s="14">
        <v>220</v>
      </c>
      <c r="E7" s="14">
        <v>3636</v>
      </c>
      <c r="F7" s="14">
        <v>2584</v>
      </c>
      <c r="G7" s="14">
        <v>1052</v>
      </c>
      <c r="H7" s="14">
        <v>2804</v>
      </c>
      <c r="I7" s="51">
        <v>0</v>
      </c>
      <c r="J7" s="44">
        <v>0</v>
      </c>
      <c r="K7" s="44"/>
      <c r="L7" s="44"/>
      <c r="M7" s="44"/>
      <c r="N7" s="44"/>
      <c r="O7" s="44"/>
    </row>
    <row r="8" spans="1:15" s="28" customFormat="1" ht="27" customHeight="1">
      <c r="A8" s="41" t="s">
        <v>139</v>
      </c>
      <c r="B8" s="14">
        <v>1925</v>
      </c>
      <c r="C8" s="14">
        <v>1874</v>
      </c>
      <c r="D8" s="14">
        <v>51</v>
      </c>
      <c r="E8" s="14">
        <v>12077</v>
      </c>
      <c r="F8" s="14">
        <v>6432</v>
      </c>
      <c r="G8" s="14">
        <v>5645</v>
      </c>
      <c r="H8" s="14">
        <v>6971</v>
      </c>
      <c r="I8" s="51">
        <v>0</v>
      </c>
      <c r="J8" s="44">
        <v>0</v>
      </c>
      <c r="K8" s="44"/>
      <c r="L8" s="44"/>
      <c r="M8" s="44"/>
      <c r="N8" s="44"/>
      <c r="O8" s="44"/>
    </row>
    <row r="9" spans="1:15" s="28" customFormat="1" ht="27" customHeight="1">
      <c r="A9" s="41" t="s">
        <v>140</v>
      </c>
      <c r="B9" s="14">
        <v>135</v>
      </c>
      <c r="C9" s="14">
        <v>135</v>
      </c>
      <c r="D9" s="14">
        <v>0</v>
      </c>
      <c r="E9" s="14">
        <v>2728</v>
      </c>
      <c r="F9" s="14">
        <v>2131</v>
      </c>
      <c r="G9" s="14">
        <v>597</v>
      </c>
      <c r="H9" s="14">
        <v>2548</v>
      </c>
      <c r="I9" s="51">
        <v>0</v>
      </c>
      <c r="J9" s="44">
        <v>0</v>
      </c>
      <c r="K9" s="44"/>
      <c r="L9" s="44"/>
      <c r="M9" s="44"/>
      <c r="N9" s="44"/>
      <c r="O9" s="44"/>
    </row>
    <row r="10" spans="1:15" s="28" customFormat="1" ht="27" customHeight="1">
      <c r="A10" s="42" t="s">
        <v>141</v>
      </c>
      <c r="B10" s="43">
        <v>3285</v>
      </c>
      <c r="C10" s="43">
        <v>3285</v>
      </c>
      <c r="D10" s="43">
        <v>0</v>
      </c>
      <c r="E10" s="43">
        <v>20339</v>
      </c>
      <c r="F10" s="43">
        <v>14534</v>
      </c>
      <c r="G10" s="43">
        <v>5805</v>
      </c>
      <c r="H10" s="43">
        <v>13867</v>
      </c>
      <c r="I10" s="52">
        <v>0</v>
      </c>
      <c r="J10" s="44">
        <v>0</v>
      </c>
      <c r="K10" s="44"/>
      <c r="L10" s="44"/>
      <c r="M10" s="44"/>
      <c r="N10" s="44"/>
      <c r="O10" s="44"/>
    </row>
    <row r="11" spans="2:15" s="28" customFormat="1" ht="27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2:15" s="28" customFormat="1" ht="27" customHeight="1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2:15" s="28" customFormat="1" ht="27" customHeight="1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2:15" s="28" customFormat="1" ht="27" customHeigh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2:15" s="28" customFormat="1" ht="27" customHeight="1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2:15" s="28" customFormat="1" ht="27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2:15" s="28" customFormat="1" ht="27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2:15" s="28" customFormat="1" ht="27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="28" customFormat="1" ht="27" customHeight="1"/>
    <row r="20" s="28" customFormat="1" ht="27" customHeight="1"/>
    <row r="21" s="28" customFormat="1" ht="27" customHeight="1"/>
    <row r="22" s="28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7">
    <mergeCell ref="A1:I1"/>
    <mergeCell ref="H2:I2"/>
    <mergeCell ref="B3:D3"/>
    <mergeCell ref="E3:G3"/>
    <mergeCell ref="A3:A4"/>
    <mergeCell ref="H3:H4"/>
    <mergeCell ref="I3:I4"/>
  </mergeCells>
  <printOptions/>
  <pageMargins left="0.7900000000000001" right="0.39" top="0.59" bottom="0.59" header="0.51" footer="0.51"/>
  <pageSetup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18"/>
  <sheetViews>
    <sheetView showZeros="0" workbookViewId="0" topLeftCell="A1">
      <selection activeCell="G11" sqref="G11"/>
    </sheetView>
  </sheetViews>
  <sheetFormatPr defaultColWidth="9.00390625" defaultRowHeight="14.25"/>
  <cols>
    <col min="2" max="12" width="10.25390625" style="0" customWidth="1"/>
  </cols>
  <sheetData>
    <row r="1" spans="1:12" ht="36.75" customHeight="1">
      <c r="A1" s="2" t="s">
        <v>308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6" s="27" customFormat="1" ht="27" customHeight="1">
      <c r="B2" s="29"/>
      <c r="C2" s="29"/>
      <c r="D2" s="29"/>
      <c r="E2" s="29"/>
      <c r="F2" s="29"/>
      <c r="G2" s="29"/>
      <c r="H2" s="29"/>
      <c r="I2" s="29"/>
      <c r="J2" s="29"/>
      <c r="K2" s="18" t="s">
        <v>309</v>
      </c>
      <c r="L2" s="18"/>
      <c r="M2" s="29"/>
      <c r="N2" s="29"/>
      <c r="O2" s="29"/>
      <c r="P2" s="29"/>
    </row>
    <row r="3" spans="1:12" s="28" customFormat="1" ht="36" customHeight="1">
      <c r="A3" s="30" t="s">
        <v>130</v>
      </c>
      <c r="B3" s="46" t="s">
        <v>283</v>
      </c>
      <c r="C3" s="46"/>
      <c r="D3" s="46"/>
      <c r="E3" s="46"/>
      <c r="F3" s="46"/>
      <c r="G3" s="53" t="s">
        <v>127</v>
      </c>
      <c r="H3" s="53" t="s">
        <v>294</v>
      </c>
      <c r="I3" s="46" t="s">
        <v>124</v>
      </c>
      <c r="J3" s="46" t="s">
        <v>241</v>
      </c>
      <c r="K3" s="31" t="s">
        <v>122</v>
      </c>
      <c r="L3" s="47" t="s">
        <v>288</v>
      </c>
    </row>
    <row r="4" spans="1:12" s="28" customFormat="1" ht="30.75" customHeight="1">
      <c r="A4" s="25"/>
      <c r="B4" s="35" t="s">
        <v>45</v>
      </c>
      <c r="C4" s="34" t="s">
        <v>310</v>
      </c>
      <c r="D4" s="34" t="s">
        <v>291</v>
      </c>
      <c r="E4" s="34" t="s">
        <v>292</v>
      </c>
      <c r="F4" s="34" t="s">
        <v>311</v>
      </c>
      <c r="G4" s="54"/>
      <c r="H4" s="54"/>
      <c r="I4" s="35"/>
      <c r="J4" s="35"/>
      <c r="K4" s="35"/>
      <c r="L4" s="48"/>
    </row>
    <row r="5" spans="1:18" s="28" customFormat="1" ht="27" customHeight="1">
      <c r="A5" s="36" t="s">
        <v>16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49">
        <v>11</v>
      </c>
      <c r="M5" s="44"/>
      <c r="N5" s="44"/>
      <c r="O5" s="44"/>
      <c r="P5" s="44"/>
      <c r="Q5" s="44"/>
      <c r="R5" s="44"/>
    </row>
    <row r="6" spans="1:18" s="28" customFormat="1" ht="27" customHeight="1">
      <c r="A6" s="38" t="s">
        <v>137</v>
      </c>
      <c r="B6" s="39">
        <v>1132</v>
      </c>
      <c r="C6" s="39">
        <v>1108</v>
      </c>
      <c r="D6" s="40">
        <v>0</v>
      </c>
      <c r="E6" s="40">
        <v>0</v>
      </c>
      <c r="F6" s="40">
        <v>24</v>
      </c>
      <c r="G6" s="40">
        <v>6528</v>
      </c>
      <c r="H6" s="40">
        <v>3307</v>
      </c>
      <c r="I6" s="40">
        <v>9472</v>
      </c>
      <c r="J6" s="40">
        <v>6397</v>
      </c>
      <c r="K6" s="40">
        <v>48</v>
      </c>
      <c r="L6" s="50">
        <v>0</v>
      </c>
      <c r="M6" s="44"/>
      <c r="N6" s="44"/>
      <c r="O6" s="44"/>
      <c r="P6" s="44"/>
      <c r="Q6" s="44"/>
      <c r="R6" s="44"/>
    </row>
    <row r="7" spans="1:18" s="28" customFormat="1" ht="27" customHeight="1">
      <c r="A7" s="41" t="s">
        <v>138</v>
      </c>
      <c r="B7" s="14">
        <v>119</v>
      </c>
      <c r="C7" s="14">
        <v>119</v>
      </c>
      <c r="D7" s="14">
        <v>0</v>
      </c>
      <c r="E7" s="14">
        <v>0</v>
      </c>
      <c r="F7" s="14">
        <v>0</v>
      </c>
      <c r="G7" s="14">
        <v>941</v>
      </c>
      <c r="H7" s="14">
        <v>330</v>
      </c>
      <c r="I7" s="14">
        <v>1137</v>
      </c>
      <c r="J7" s="14">
        <v>552</v>
      </c>
      <c r="K7" s="14">
        <v>0</v>
      </c>
      <c r="L7" s="51">
        <v>0</v>
      </c>
      <c r="M7" s="44"/>
      <c r="N7" s="44"/>
      <c r="O7" s="44"/>
      <c r="P7" s="44"/>
      <c r="Q7" s="44"/>
      <c r="R7" s="44"/>
    </row>
    <row r="8" spans="1:18" s="28" customFormat="1" ht="27" customHeight="1">
      <c r="A8" s="41" t="s">
        <v>139</v>
      </c>
      <c r="B8" s="14">
        <v>644</v>
      </c>
      <c r="C8" s="14">
        <v>644</v>
      </c>
      <c r="D8" s="14">
        <v>0</v>
      </c>
      <c r="E8" s="14">
        <v>0</v>
      </c>
      <c r="F8" s="14">
        <v>0</v>
      </c>
      <c r="G8" s="14">
        <v>1477</v>
      </c>
      <c r="H8" s="14">
        <v>1380</v>
      </c>
      <c r="I8" s="14">
        <v>2269</v>
      </c>
      <c r="J8" s="14">
        <v>2258</v>
      </c>
      <c r="K8" s="14">
        <v>43</v>
      </c>
      <c r="L8" s="51">
        <v>0</v>
      </c>
      <c r="M8" s="44"/>
      <c r="N8" s="44"/>
      <c r="O8" s="44"/>
      <c r="P8" s="44"/>
      <c r="Q8" s="44"/>
      <c r="R8" s="44"/>
    </row>
    <row r="9" spans="1:18" s="28" customFormat="1" ht="27" customHeight="1">
      <c r="A9" s="41" t="s">
        <v>140</v>
      </c>
      <c r="B9" s="14">
        <v>81</v>
      </c>
      <c r="C9" s="14">
        <v>81</v>
      </c>
      <c r="D9" s="14">
        <v>0</v>
      </c>
      <c r="E9" s="14">
        <v>0</v>
      </c>
      <c r="F9" s="14">
        <v>0</v>
      </c>
      <c r="G9" s="14">
        <v>875</v>
      </c>
      <c r="H9" s="14">
        <v>189</v>
      </c>
      <c r="I9" s="14">
        <v>1387</v>
      </c>
      <c r="J9" s="14">
        <v>861</v>
      </c>
      <c r="K9" s="14">
        <v>0</v>
      </c>
      <c r="L9" s="51">
        <v>0</v>
      </c>
      <c r="M9" s="44"/>
      <c r="N9" s="44"/>
      <c r="O9" s="44"/>
      <c r="P9" s="44"/>
      <c r="Q9" s="44"/>
      <c r="R9" s="44"/>
    </row>
    <row r="10" spans="1:18" s="28" customFormat="1" ht="27" customHeight="1">
      <c r="A10" s="42" t="s">
        <v>141</v>
      </c>
      <c r="B10" s="43">
        <v>288</v>
      </c>
      <c r="C10" s="43">
        <v>264</v>
      </c>
      <c r="D10" s="43">
        <v>0</v>
      </c>
      <c r="E10" s="43">
        <v>0</v>
      </c>
      <c r="F10" s="43">
        <v>24</v>
      </c>
      <c r="G10" s="43">
        <v>3235</v>
      </c>
      <c r="H10" s="43">
        <v>1408</v>
      </c>
      <c r="I10" s="43">
        <v>4679</v>
      </c>
      <c r="J10" s="43">
        <v>2726</v>
      </c>
      <c r="K10" s="43">
        <v>5</v>
      </c>
      <c r="L10" s="52">
        <v>0</v>
      </c>
      <c r="M10" s="44"/>
      <c r="N10" s="44"/>
      <c r="O10" s="44"/>
      <c r="P10" s="44"/>
      <c r="Q10" s="44"/>
      <c r="R10" s="44"/>
    </row>
    <row r="11" spans="2:18" s="28" customFormat="1" ht="27" customHeight="1">
      <c r="B11" s="44"/>
      <c r="C11" s="44"/>
      <c r="D11" s="44"/>
      <c r="E11" s="44"/>
      <c r="F11" s="44"/>
      <c r="G11" s="44">
        <f>G9+H9+I9</f>
        <v>2451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2:18" s="28" customFormat="1" ht="27" customHeight="1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2:18" s="28" customFormat="1" ht="27" customHeight="1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2:18" s="28" customFormat="1" ht="27" customHeigh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2:18" s="28" customFormat="1" ht="27" customHeight="1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2:18" s="28" customFormat="1" ht="27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2:18" s="28" customFormat="1" ht="27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2:18" s="28" customFormat="1" ht="27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="28" customFormat="1" ht="27" customHeight="1"/>
    <row r="20" s="28" customFormat="1" ht="27" customHeight="1"/>
    <row r="21" s="28" customFormat="1" ht="27" customHeight="1"/>
    <row r="22" s="28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10">
    <mergeCell ref="A1:L1"/>
    <mergeCell ref="K2:L2"/>
    <mergeCell ref="B3:F3"/>
    <mergeCell ref="A3:A4"/>
    <mergeCell ref="G3:G4"/>
    <mergeCell ref="H3:H4"/>
    <mergeCell ref="I3:I4"/>
    <mergeCell ref="J3:J4"/>
    <mergeCell ref="K3:K4"/>
    <mergeCell ref="L3:L4"/>
  </mergeCells>
  <printOptions/>
  <pageMargins left="0.7900000000000001" right="0.39" top="0.59" bottom="0.59" header="0.51" footer="0.51"/>
  <pageSetup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18"/>
  <sheetViews>
    <sheetView showZeros="0" workbookViewId="0" topLeftCell="A1">
      <selection activeCell="G12" sqref="G12"/>
    </sheetView>
  </sheetViews>
  <sheetFormatPr defaultColWidth="9.00390625" defaultRowHeight="14.25"/>
  <sheetData>
    <row r="1" spans="1:13" ht="36.75" customHeight="1">
      <c r="A1" s="2" t="s">
        <v>312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9" s="27" customFormat="1" ht="27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18" t="s">
        <v>313</v>
      </c>
      <c r="M2" s="18"/>
      <c r="N2" s="29"/>
      <c r="O2" s="29"/>
      <c r="P2" s="29"/>
      <c r="Q2" s="29"/>
      <c r="R2" s="29"/>
      <c r="S2" s="29"/>
    </row>
    <row r="3" spans="1:13" ht="36" customHeight="1">
      <c r="A3" s="30" t="s">
        <v>130</v>
      </c>
      <c r="B3" s="31" t="s">
        <v>283</v>
      </c>
      <c r="C3" s="31"/>
      <c r="D3" s="31"/>
      <c r="E3" s="31"/>
      <c r="F3" s="31"/>
      <c r="G3" s="32" t="s">
        <v>314</v>
      </c>
      <c r="H3" s="33"/>
      <c r="I3" s="45"/>
      <c r="J3" s="46" t="s">
        <v>124</v>
      </c>
      <c r="K3" s="46" t="s">
        <v>241</v>
      </c>
      <c r="L3" s="31" t="s">
        <v>122</v>
      </c>
      <c r="M3" s="47" t="s">
        <v>288</v>
      </c>
    </row>
    <row r="4" spans="1:13" ht="30.75" customHeight="1">
      <c r="A4" s="25"/>
      <c r="B4" s="34" t="s">
        <v>45</v>
      </c>
      <c r="C4" s="34" t="s">
        <v>310</v>
      </c>
      <c r="D4" s="34" t="s">
        <v>291</v>
      </c>
      <c r="E4" s="34" t="s">
        <v>292</v>
      </c>
      <c r="F4" s="34" t="s">
        <v>311</v>
      </c>
      <c r="G4" s="35" t="s">
        <v>45</v>
      </c>
      <c r="H4" s="35" t="s">
        <v>127</v>
      </c>
      <c r="I4" s="35" t="s">
        <v>294</v>
      </c>
      <c r="J4" s="35"/>
      <c r="K4" s="35"/>
      <c r="L4" s="35"/>
      <c r="M4" s="48"/>
    </row>
    <row r="5" spans="1:19" ht="27" customHeight="1">
      <c r="A5" s="36" t="s">
        <v>16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49">
        <v>12</v>
      </c>
      <c r="N5" s="44"/>
      <c r="O5" s="44"/>
      <c r="P5" s="44"/>
      <c r="Q5" s="44"/>
      <c r="R5" s="44"/>
      <c r="S5" s="44"/>
    </row>
    <row r="6" spans="1:19" s="28" customFormat="1" ht="27" customHeight="1">
      <c r="A6" s="38" t="s">
        <v>137</v>
      </c>
      <c r="B6" s="39">
        <v>894</v>
      </c>
      <c r="C6" s="39">
        <v>843</v>
      </c>
      <c r="D6" s="40">
        <v>0</v>
      </c>
      <c r="E6" s="40">
        <v>0</v>
      </c>
      <c r="F6" s="40">
        <v>21</v>
      </c>
      <c r="G6" s="40">
        <v>8786</v>
      </c>
      <c r="H6" s="40">
        <v>5852</v>
      </c>
      <c r="I6" s="40">
        <v>2934</v>
      </c>
      <c r="J6" s="40">
        <v>8932</v>
      </c>
      <c r="K6" s="40">
        <v>3994</v>
      </c>
      <c r="L6" s="40">
        <v>46</v>
      </c>
      <c r="M6" s="50">
        <v>0</v>
      </c>
      <c r="N6" s="44"/>
      <c r="O6" s="44"/>
      <c r="P6" s="44"/>
      <c r="Q6" s="44"/>
      <c r="R6" s="44"/>
      <c r="S6" s="44"/>
    </row>
    <row r="7" spans="1:19" s="28" customFormat="1" ht="27" customHeight="1">
      <c r="A7" s="41" t="s">
        <v>138</v>
      </c>
      <c r="B7" s="14">
        <v>104</v>
      </c>
      <c r="C7" s="14">
        <v>104</v>
      </c>
      <c r="D7" s="14">
        <v>0</v>
      </c>
      <c r="E7" s="14">
        <v>0</v>
      </c>
      <c r="F7" s="14">
        <v>0</v>
      </c>
      <c r="G7" s="14">
        <v>1179</v>
      </c>
      <c r="H7" s="14">
        <v>877</v>
      </c>
      <c r="I7" s="14">
        <v>302</v>
      </c>
      <c r="J7" s="14">
        <v>1122</v>
      </c>
      <c r="K7" s="14">
        <v>341</v>
      </c>
      <c r="L7" s="14">
        <v>0</v>
      </c>
      <c r="M7" s="51">
        <v>0</v>
      </c>
      <c r="N7" s="44"/>
      <c r="O7" s="44"/>
      <c r="P7" s="44"/>
      <c r="Q7" s="44"/>
      <c r="R7" s="44"/>
      <c r="S7" s="44"/>
    </row>
    <row r="8" spans="1:19" s="28" customFormat="1" ht="27" customHeight="1">
      <c r="A8" s="41" t="s">
        <v>139</v>
      </c>
      <c r="B8" s="14">
        <v>494</v>
      </c>
      <c r="C8" s="14">
        <v>464</v>
      </c>
      <c r="D8" s="14">
        <v>0</v>
      </c>
      <c r="E8" s="14">
        <v>0</v>
      </c>
      <c r="F8" s="14">
        <v>0</v>
      </c>
      <c r="G8" s="14">
        <v>2655</v>
      </c>
      <c r="H8" s="14">
        <v>1436</v>
      </c>
      <c r="I8" s="14">
        <v>1219</v>
      </c>
      <c r="J8" s="14">
        <v>2223</v>
      </c>
      <c r="K8" s="14">
        <v>1470</v>
      </c>
      <c r="L8" s="14">
        <v>41</v>
      </c>
      <c r="M8" s="51">
        <v>0</v>
      </c>
      <c r="N8" s="44"/>
      <c r="O8" s="44"/>
      <c r="P8" s="44"/>
      <c r="Q8" s="44"/>
      <c r="R8" s="44"/>
      <c r="S8" s="44"/>
    </row>
    <row r="9" spans="1:19" s="28" customFormat="1" ht="27" customHeight="1">
      <c r="A9" s="41" t="s">
        <v>140</v>
      </c>
      <c r="B9" s="14">
        <v>54</v>
      </c>
      <c r="C9" s="14">
        <v>54</v>
      </c>
      <c r="D9" s="14">
        <v>0</v>
      </c>
      <c r="E9" s="14">
        <v>0</v>
      </c>
      <c r="F9" s="14">
        <v>0</v>
      </c>
      <c r="G9" s="14">
        <v>851</v>
      </c>
      <c r="H9" s="14">
        <v>667</v>
      </c>
      <c r="I9" s="14">
        <v>184</v>
      </c>
      <c r="J9" s="14">
        <v>1281</v>
      </c>
      <c r="K9" s="14">
        <v>501</v>
      </c>
      <c r="L9" s="14">
        <v>0</v>
      </c>
      <c r="M9" s="51">
        <v>0</v>
      </c>
      <c r="N9" s="44"/>
      <c r="O9" s="44"/>
      <c r="P9" s="44"/>
      <c r="Q9" s="44"/>
      <c r="R9" s="44"/>
      <c r="S9" s="44"/>
    </row>
    <row r="10" spans="1:19" s="28" customFormat="1" ht="27" customHeight="1">
      <c r="A10" s="42" t="s">
        <v>141</v>
      </c>
      <c r="B10" s="43">
        <v>242</v>
      </c>
      <c r="C10" s="43">
        <v>221</v>
      </c>
      <c r="D10" s="43">
        <v>0</v>
      </c>
      <c r="E10" s="43">
        <v>0</v>
      </c>
      <c r="F10" s="43">
        <v>21</v>
      </c>
      <c r="G10" s="43">
        <v>4101</v>
      </c>
      <c r="H10" s="43">
        <v>2872</v>
      </c>
      <c r="I10" s="43">
        <v>1229</v>
      </c>
      <c r="J10" s="43">
        <v>4306</v>
      </c>
      <c r="K10" s="43">
        <v>1682</v>
      </c>
      <c r="L10" s="43">
        <v>5</v>
      </c>
      <c r="M10" s="52">
        <v>0</v>
      </c>
      <c r="N10" s="44"/>
      <c r="O10" s="44"/>
      <c r="P10" s="44"/>
      <c r="Q10" s="44"/>
      <c r="R10" s="44"/>
      <c r="S10" s="44"/>
    </row>
    <row r="11" spans="2:19" s="28" customFormat="1" ht="27" customHeight="1">
      <c r="B11" s="44"/>
      <c r="C11" s="44"/>
      <c r="D11" s="44"/>
      <c r="E11" s="44"/>
      <c r="F11" s="44"/>
      <c r="G11" s="44">
        <f>G9+J9</f>
        <v>2132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2:19" s="28" customFormat="1" ht="27" customHeight="1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2:19" s="28" customFormat="1" ht="27" customHeight="1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2:19" s="28" customFormat="1" ht="27" customHeight="1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2:19" s="28" customFormat="1" ht="27" customHeight="1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2:19" s="28" customFormat="1" ht="27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</row>
    <row r="17" spans="2:19" s="28" customFormat="1" ht="27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2:19" s="28" customFormat="1" ht="27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="28" customFormat="1" ht="27" customHeight="1"/>
    <row r="20" s="28" customFormat="1" ht="27" customHeight="1"/>
    <row r="21" s="28" customFormat="1" ht="27" customHeight="1"/>
    <row r="22" s="28" customFormat="1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</sheetData>
  <sheetProtection/>
  <mergeCells count="9">
    <mergeCell ref="A1:M1"/>
    <mergeCell ref="L2:M2"/>
    <mergeCell ref="B3:F3"/>
    <mergeCell ref="G3:I3"/>
    <mergeCell ref="A3:A4"/>
    <mergeCell ref="J3:J4"/>
    <mergeCell ref="K3:K4"/>
    <mergeCell ref="L3:L4"/>
    <mergeCell ref="M3:M4"/>
  </mergeCells>
  <printOptions/>
  <pageMargins left="0.7900000000000001" right="0.39" top="0.59" bottom="0.59" header="0.51" footer="0.51"/>
  <pageSetup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I7" sqref="I7"/>
    </sheetView>
  </sheetViews>
  <sheetFormatPr defaultColWidth="9.00390625" defaultRowHeight="14.25"/>
  <cols>
    <col min="1" max="1" width="8.25390625" style="0" customWidth="1"/>
    <col min="2" max="2" width="8.00390625" style="0" customWidth="1"/>
    <col min="3" max="16" width="7.875" style="0" customWidth="1"/>
  </cols>
  <sheetData>
    <row r="1" spans="1:16" ht="33.75" customHeight="1">
      <c r="A1" s="2" t="s">
        <v>315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" t="s">
        <v>316</v>
      </c>
      <c r="P2" s="18"/>
    </row>
    <row r="3" spans="1:16" ht="34.5" customHeight="1">
      <c r="A3" s="24" t="s">
        <v>130</v>
      </c>
      <c r="B3" s="6" t="s">
        <v>134</v>
      </c>
      <c r="C3" s="6"/>
      <c r="D3" s="6"/>
      <c r="E3" s="6" t="s">
        <v>132</v>
      </c>
      <c r="F3" s="6"/>
      <c r="G3" s="6"/>
      <c r="H3" s="6" t="s">
        <v>133</v>
      </c>
      <c r="I3" s="6"/>
      <c r="J3" s="6"/>
      <c r="K3" s="6" t="s">
        <v>124</v>
      </c>
      <c r="L3" s="6"/>
      <c r="M3" s="6"/>
      <c r="N3" s="6" t="s">
        <v>241</v>
      </c>
      <c r="O3" s="6"/>
      <c r="P3" s="19"/>
    </row>
    <row r="4" spans="1:16" ht="35.25" customHeight="1">
      <c r="A4" s="25"/>
      <c r="B4" s="8" t="s">
        <v>317</v>
      </c>
      <c r="C4" s="8" t="s">
        <v>318</v>
      </c>
      <c r="D4" s="8" t="s">
        <v>319</v>
      </c>
      <c r="E4" s="8" t="s">
        <v>317</v>
      </c>
      <c r="F4" s="8" t="s">
        <v>318</v>
      </c>
      <c r="G4" s="8" t="s">
        <v>319</v>
      </c>
      <c r="H4" s="8" t="s">
        <v>317</v>
      </c>
      <c r="I4" s="8" t="s">
        <v>318</v>
      </c>
      <c r="J4" s="8" t="s">
        <v>319</v>
      </c>
      <c r="K4" s="8" t="s">
        <v>317</v>
      </c>
      <c r="L4" s="8" t="s">
        <v>318</v>
      </c>
      <c r="M4" s="8" t="s">
        <v>319</v>
      </c>
      <c r="N4" s="8" t="s">
        <v>317</v>
      </c>
      <c r="O4" s="8" t="s">
        <v>318</v>
      </c>
      <c r="P4" s="20" t="s">
        <v>319</v>
      </c>
    </row>
    <row r="5" spans="1:16" ht="18.75" customHeight="1">
      <c r="A5" s="9" t="s">
        <v>16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21">
        <v>15</v>
      </c>
    </row>
    <row r="6" spans="1:16" ht="37.5" customHeight="1">
      <c r="A6" s="11" t="s">
        <v>137</v>
      </c>
      <c r="B6" s="12">
        <f aca="true" t="shared" si="0" ref="B6:P6">SUM(B7:B10)</f>
        <v>1132</v>
      </c>
      <c r="C6" s="12">
        <f t="shared" si="0"/>
        <v>1054</v>
      </c>
      <c r="D6" s="12">
        <v>78</v>
      </c>
      <c r="E6" s="12">
        <f t="shared" si="0"/>
        <v>3307</v>
      </c>
      <c r="F6" s="12">
        <f t="shared" si="0"/>
        <v>2753</v>
      </c>
      <c r="G6" s="12">
        <f t="shared" si="0"/>
        <v>554</v>
      </c>
      <c r="H6" s="12">
        <f t="shared" si="0"/>
        <v>6528</v>
      </c>
      <c r="I6" s="12">
        <f t="shared" si="0"/>
        <v>4930</v>
      </c>
      <c r="J6" s="12">
        <f t="shared" si="0"/>
        <v>1598</v>
      </c>
      <c r="K6" s="12">
        <f t="shared" si="0"/>
        <v>9472</v>
      </c>
      <c r="L6" s="12">
        <f t="shared" si="0"/>
        <v>8612</v>
      </c>
      <c r="M6" s="12">
        <f t="shared" si="0"/>
        <v>860</v>
      </c>
      <c r="N6" s="12">
        <f t="shared" si="0"/>
        <v>6397</v>
      </c>
      <c r="O6" s="12">
        <f t="shared" si="0"/>
        <v>2159</v>
      </c>
      <c r="P6" s="22">
        <f t="shared" si="0"/>
        <v>4238</v>
      </c>
    </row>
    <row r="7" spans="1:16" ht="37.5" customHeight="1">
      <c r="A7" s="11" t="s">
        <v>138</v>
      </c>
      <c r="B7" s="14">
        <v>119</v>
      </c>
      <c r="C7" s="12">
        <f>B7-D7</f>
        <v>41</v>
      </c>
      <c r="D7" s="12">
        <v>78</v>
      </c>
      <c r="E7" s="14">
        <v>330</v>
      </c>
      <c r="F7" s="12">
        <f>E7-G7</f>
        <v>208</v>
      </c>
      <c r="G7" s="12">
        <v>122</v>
      </c>
      <c r="H7" s="14">
        <v>941</v>
      </c>
      <c r="I7" s="12">
        <f>H7-J7</f>
        <v>732</v>
      </c>
      <c r="J7" s="12">
        <v>209</v>
      </c>
      <c r="K7" s="14">
        <v>1137</v>
      </c>
      <c r="L7" s="12">
        <f>K7-M7</f>
        <v>1095</v>
      </c>
      <c r="M7" s="12">
        <v>42</v>
      </c>
      <c r="N7" s="14">
        <v>552</v>
      </c>
      <c r="O7" s="12">
        <f>N7-P7</f>
        <v>98</v>
      </c>
      <c r="P7" s="22">
        <v>454</v>
      </c>
    </row>
    <row r="8" spans="1:16" ht="37.5" customHeight="1">
      <c r="A8" s="11" t="s">
        <v>139</v>
      </c>
      <c r="B8" s="14">
        <v>644</v>
      </c>
      <c r="C8" s="12">
        <f>B8-D8</f>
        <v>644</v>
      </c>
      <c r="D8" s="12"/>
      <c r="E8" s="14">
        <v>1380</v>
      </c>
      <c r="F8" s="12">
        <f>E8-G8</f>
        <v>1195</v>
      </c>
      <c r="G8" s="12">
        <v>185</v>
      </c>
      <c r="H8" s="14">
        <v>1477</v>
      </c>
      <c r="I8" s="12">
        <f>H8-J8</f>
        <v>1330</v>
      </c>
      <c r="J8" s="12">
        <v>147</v>
      </c>
      <c r="K8" s="14">
        <v>2269</v>
      </c>
      <c r="L8" s="12">
        <f>K8-M8</f>
        <v>2185</v>
      </c>
      <c r="M8" s="12">
        <v>84</v>
      </c>
      <c r="N8" s="14">
        <v>2258</v>
      </c>
      <c r="O8" s="12">
        <f>N8-P8</f>
        <v>744</v>
      </c>
      <c r="P8" s="22">
        <v>1514</v>
      </c>
    </row>
    <row r="9" spans="1:16" ht="37.5" customHeight="1">
      <c r="A9" s="11" t="s">
        <v>140</v>
      </c>
      <c r="B9" s="14">
        <v>81</v>
      </c>
      <c r="C9" s="12">
        <f>B9-D9</f>
        <v>81</v>
      </c>
      <c r="D9" s="12"/>
      <c r="E9" s="14">
        <v>189</v>
      </c>
      <c r="F9" s="12">
        <f>E9-G9</f>
        <v>189</v>
      </c>
      <c r="G9" s="12">
        <v>0</v>
      </c>
      <c r="H9" s="14">
        <v>875</v>
      </c>
      <c r="I9" s="12">
        <f>H9-J9</f>
        <v>742</v>
      </c>
      <c r="J9" s="12">
        <v>133</v>
      </c>
      <c r="K9" s="14">
        <v>1387</v>
      </c>
      <c r="L9" s="12">
        <f>K9-M9</f>
        <v>1261</v>
      </c>
      <c r="M9" s="12">
        <v>126</v>
      </c>
      <c r="N9" s="14">
        <v>861</v>
      </c>
      <c r="O9" s="12">
        <f>N9-P9</f>
        <v>319</v>
      </c>
      <c r="P9" s="22">
        <v>542</v>
      </c>
    </row>
    <row r="10" spans="1:16" ht="37.5" customHeight="1">
      <c r="A10" s="26" t="s">
        <v>141</v>
      </c>
      <c r="B10" s="16">
        <v>288</v>
      </c>
      <c r="C10" s="17">
        <f>B10-D10</f>
        <v>288</v>
      </c>
      <c r="D10" s="17"/>
      <c r="E10" s="16">
        <v>1408</v>
      </c>
      <c r="F10" s="17">
        <f>E10-G10</f>
        <v>1161</v>
      </c>
      <c r="G10" s="17">
        <v>247</v>
      </c>
      <c r="H10" s="16">
        <v>3235</v>
      </c>
      <c r="I10" s="17">
        <f>H10-J10</f>
        <v>2126</v>
      </c>
      <c r="J10" s="17">
        <v>1109</v>
      </c>
      <c r="K10" s="16">
        <v>4679</v>
      </c>
      <c r="L10" s="17">
        <f>K10-M10</f>
        <v>4071</v>
      </c>
      <c r="M10" s="17">
        <v>608</v>
      </c>
      <c r="N10" s="16">
        <v>2726</v>
      </c>
      <c r="O10" s="17">
        <f>N10-P10</f>
        <v>998</v>
      </c>
      <c r="P10" s="23">
        <v>1728</v>
      </c>
    </row>
    <row r="11" ht="12.75" customHeight="1"/>
  </sheetData>
  <sheetProtection/>
  <mergeCells count="8">
    <mergeCell ref="A1:P1"/>
    <mergeCell ref="O2:P2"/>
    <mergeCell ref="B3:D3"/>
    <mergeCell ref="E3:G3"/>
    <mergeCell ref="H3:J3"/>
    <mergeCell ref="K3:M3"/>
    <mergeCell ref="N3:P3"/>
    <mergeCell ref="A3:A4"/>
  </mergeCells>
  <printOptions/>
  <pageMargins left="0.7" right="0.7" top="0.75" bottom="0.75" header="0.3" footer="0.3"/>
  <pageSetup fitToHeight="0" fitToWidth="1" orientation="landscape" paperSize="9" scale="97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workbookViewId="0" topLeftCell="B1">
      <selection activeCell="S8" sqref="S8"/>
    </sheetView>
  </sheetViews>
  <sheetFormatPr defaultColWidth="9.00390625" defaultRowHeight="14.25"/>
  <cols>
    <col min="1" max="1" width="11.125" style="0" customWidth="1"/>
    <col min="2" max="16" width="8.25390625" style="1" customWidth="1"/>
  </cols>
  <sheetData>
    <row r="1" spans="1:16" ht="33.75" customHeight="1">
      <c r="A1" s="2" t="s">
        <v>320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8" t="s">
        <v>321</v>
      </c>
      <c r="P2" s="18"/>
    </row>
    <row r="3" spans="1:16" ht="36" customHeight="1">
      <c r="A3" s="5" t="s">
        <v>130</v>
      </c>
      <c r="B3" s="6" t="s">
        <v>134</v>
      </c>
      <c r="C3" s="6"/>
      <c r="D3" s="6"/>
      <c r="E3" s="6" t="s">
        <v>132</v>
      </c>
      <c r="F3" s="6"/>
      <c r="G3" s="6"/>
      <c r="H3" s="6" t="s">
        <v>133</v>
      </c>
      <c r="I3" s="6"/>
      <c r="J3" s="6"/>
      <c r="K3" s="6" t="s">
        <v>124</v>
      </c>
      <c r="L3" s="6"/>
      <c r="M3" s="6"/>
      <c r="N3" s="6" t="s">
        <v>241</v>
      </c>
      <c r="O3" s="6"/>
      <c r="P3" s="19"/>
    </row>
    <row r="4" spans="1:16" ht="33.75" customHeight="1">
      <c r="A4" s="7"/>
      <c r="B4" s="8" t="s">
        <v>317</v>
      </c>
      <c r="C4" s="8" t="s">
        <v>318</v>
      </c>
      <c r="D4" s="8" t="s">
        <v>319</v>
      </c>
      <c r="E4" s="8" t="s">
        <v>317</v>
      </c>
      <c r="F4" s="8" t="s">
        <v>318</v>
      </c>
      <c r="G4" s="8" t="s">
        <v>319</v>
      </c>
      <c r="H4" s="8" t="s">
        <v>317</v>
      </c>
      <c r="I4" s="8" t="s">
        <v>318</v>
      </c>
      <c r="J4" s="8" t="s">
        <v>319</v>
      </c>
      <c r="K4" s="8" t="s">
        <v>317</v>
      </c>
      <c r="L4" s="8" t="s">
        <v>318</v>
      </c>
      <c r="M4" s="8" t="s">
        <v>319</v>
      </c>
      <c r="N4" s="8" t="s">
        <v>317</v>
      </c>
      <c r="O4" s="8" t="s">
        <v>318</v>
      </c>
      <c r="P4" s="20" t="s">
        <v>319</v>
      </c>
    </row>
    <row r="5" spans="1:16" ht="18.75" customHeight="1">
      <c r="A5" s="9" t="s">
        <v>16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21">
        <v>15</v>
      </c>
    </row>
    <row r="6" spans="1:16" ht="37.5" customHeight="1">
      <c r="A6" s="11" t="s">
        <v>137</v>
      </c>
      <c r="B6" s="12">
        <f aca="true" t="shared" si="0" ref="B6:P6">SUM(B7:B10)</f>
        <v>894</v>
      </c>
      <c r="C6" s="12">
        <f t="shared" si="0"/>
        <v>830</v>
      </c>
      <c r="D6" s="12">
        <f t="shared" si="0"/>
        <v>64</v>
      </c>
      <c r="E6" s="12">
        <f t="shared" si="0"/>
        <v>2934</v>
      </c>
      <c r="F6" s="12">
        <f t="shared" si="0"/>
        <v>2581</v>
      </c>
      <c r="G6" s="12">
        <f t="shared" si="0"/>
        <v>353</v>
      </c>
      <c r="H6" s="12">
        <f t="shared" si="0"/>
        <v>5852</v>
      </c>
      <c r="I6" s="12">
        <f t="shared" si="0"/>
        <v>4663</v>
      </c>
      <c r="J6" s="12">
        <f t="shared" si="0"/>
        <v>1189</v>
      </c>
      <c r="K6" s="12">
        <f t="shared" si="0"/>
        <v>8932</v>
      </c>
      <c r="L6" s="12">
        <f t="shared" si="0"/>
        <v>8170</v>
      </c>
      <c r="M6" s="12">
        <f t="shared" si="0"/>
        <v>762</v>
      </c>
      <c r="N6" s="12">
        <f t="shared" si="0"/>
        <v>3994</v>
      </c>
      <c r="O6" s="12">
        <f t="shared" si="0"/>
        <v>1429</v>
      </c>
      <c r="P6" s="22">
        <f t="shared" si="0"/>
        <v>2565</v>
      </c>
    </row>
    <row r="7" spans="1:16" ht="37.5" customHeight="1">
      <c r="A7" s="13" t="s">
        <v>138</v>
      </c>
      <c r="B7" s="14">
        <v>104</v>
      </c>
      <c r="C7" s="12">
        <f>B7-D7</f>
        <v>40</v>
      </c>
      <c r="D7" s="12">
        <v>64</v>
      </c>
      <c r="E7" s="14">
        <v>302</v>
      </c>
      <c r="F7" s="12">
        <f>E7-G7</f>
        <v>202</v>
      </c>
      <c r="G7" s="12">
        <v>100</v>
      </c>
      <c r="H7" s="14">
        <v>877</v>
      </c>
      <c r="I7" s="12">
        <f>H7-J7</f>
        <v>711</v>
      </c>
      <c r="J7" s="12">
        <v>166</v>
      </c>
      <c r="K7" s="14">
        <v>1122</v>
      </c>
      <c r="L7" s="12">
        <f>K7-M7</f>
        <v>1095</v>
      </c>
      <c r="M7" s="12">
        <v>27</v>
      </c>
      <c r="N7" s="14">
        <v>341</v>
      </c>
      <c r="O7" s="12">
        <f>N7-P7</f>
        <v>74</v>
      </c>
      <c r="P7" s="22">
        <v>267</v>
      </c>
    </row>
    <row r="8" spans="1:16" ht="37.5" customHeight="1">
      <c r="A8" s="13" t="s">
        <v>139</v>
      </c>
      <c r="B8" s="14">
        <v>494</v>
      </c>
      <c r="C8" s="12">
        <f>B8-D8</f>
        <v>494</v>
      </c>
      <c r="D8" s="12"/>
      <c r="E8" s="14">
        <v>1219</v>
      </c>
      <c r="F8" s="12">
        <f>E8-G8</f>
        <v>1114</v>
      </c>
      <c r="G8" s="12">
        <v>105</v>
      </c>
      <c r="H8" s="14">
        <v>1436</v>
      </c>
      <c r="I8" s="12">
        <f>H8-J8</f>
        <v>1333</v>
      </c>
      <c r="J8" s="12">
        <v>103</v>
      </c>
      <c r="K8" s="14">
        <v>2223</v>
      </c>
      <c r="L8" s="12">
        <f>K8-M8</f>
        <v>2165</v>
      </c>
      <c r="M8" s="12">
        <v>58</v>
      </c>
      <c r="N8" s="14">
        <v>1470</v>
      </c>
      <c r="O8" s="12">
        <f>N8-P8</f>
        <v>552</v>
      </c>
      <c r="P8" s="22">
        <v>918</v>
      </c>
    </row>
    <row r="9" spans="1:16" ht="37.5" customHeight="1">
      <c r="A9" s="13" t="s">
        <v>140</v>
      </c>
      <c r="B9" s="14">
        <v>54</v>
      </c>
      <c r="C9" s="12">
        <f>B9-D9</f>
        <v>54</v>
      </c>
      <c r="D9" s="12"/>
      <c r="E9" s="14">
        <v>184</v>
      </c>
      <c r="F9" s="12">
        <f>E9-G9</f>
        <v>184</v>
      </c>
      <c r="G9" s="12">
        <v>0</v>
      </c>
      <c r="H9" s="14">
        <v>667</v>
      </c>
      <c r="I9" s="12">
        <f>H9-J9</f>
        <v>534</v>
      </c>
      <c r="J9" s="12">
        <v>133</v>
      </c>
      <c r="K9" s="14">
        <v>1281</v>
      </c>
      <c r="L9" s="12">
        <f>K9-M9</f>
        <v>1166</v>
      </c>
      <c r="M9" s="12">
        <v>115</v>
      </c>
      <c r="N9" s="14">
        <v>501</v>
      </c>
      <c r="O9" s="12">
        <f>N9-P9</f>
        <v>218</v>
      </c>
      <c r="P9" s="22">
        <v>283</v>
      </c>
    </row>
    <row r="10" spans="1:16" ht="37.5" customHeight="1">
      <c r="A10" s="15" t="s">
        <v>141</v>
      </c>
      <c r="B10" s="16">
        <v>242</v>
      </c>
      <c r="C10" s="17">
        <f>B10-D10</f>
        <v>242</v>
      </c>
      <c r="D10" s="17"/>
      <c r="E10" s="16">
        <v>1229</v>
      </c>
      <c r="F10" s="17">
        <f>E10-G10</f>
        <v>1081</v>
      </c>
      <c r="G10" s="17">
        <v>148</v>
      </c>
      <c r="H10" s="16">
        <v>2872</v>
      </c>
      <c r="I10" s="17">
        <f>H10-J10</f>
        <v>2085</v>
      </c>
      <c r="J10" s="17">
        <v>787</v>
      </c>
      <c r="K10" s="16">
        <v>4306</v>
      </c>
      <c r="L10" s="17">
        <f>K10-M10</f>
        <v>3744</v>
      </c>
      <c r="M10" s="17">
        <v>562</v>
      </c>
      <c r="N10" s="16">
        <v>1682</v>
      </c>
      <c r="O10" s="17">
        <f>N10-P10</f>
        <v>585</v>
      </c>
      <c r="P10" s="23">
        <v>1097</v>
      </c>
    </row>
    <row r="11" ht="12.75" customHeight="1"/>
  </sheetData>
  <sheetProtection/>
  <mergeCells count="8">
    <mergeCell ref="A1:P1"/>
    <mergeCell ref="O2:P2"/>
    <mergeCell ref="B3:D3"/>
    <mergeCell ref="E3:G3"/>
    <mergeCell ref="H3:J3"/>
    <mergeCell ref="K3:M3"/>
    <mergeCell ref="N3:P3"/>
    <mergeCell ref="A3:A4"/>
  </mergeCells>
  <printOptions/>
  <pageMargins left="0.7" right="0.7" top="0.75" bottom="0.75" header="0.3" footer="0.3"/>
  <pageSetup fitToHeight="0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showZeros="0" workbookViewId="0" topLeftCell="A1">
      <selection activeCell="G17" sqref="G17"/>
    </sheetView>
  </sheetViews>
  <sheetFormatPr defaultColWidth="9.00390625" defaultRowHeight="14.25"/>
  <cols>
    <col min="1" max="1" width="26.00390625" style="29" customWidth="1"/>
    <col min="2" max="8" width="14.375" style="29" customWidth="1"/>
    <col min="9" max="16384" width="9.00390625" style="29" customWidth="1"/>
  </cols>
  <sheetData>
    <row r="1" spans="1:8" s="276" customFormat="1" ht="34.5" customHeight="1">
      <c r="A1" s="61" t="s">
        <v>37</v>
      </c>
      <c r="B1" s="61"/>
      <c r="C1" s="61"/>
      <c r="D1" s="61"/>
      <c r="E1" s="61"/>
      <c r="F1" s="61"/>
      <c r="G1" s="61"/>
      <c r="H1" s="279"/>
    </row>
    <row r="2" ht="27" customHeight="1">
      <c r="G2" s="29" t="s">
        <v>38</v>
      </c>
    </row>
    <row r="3" spans="1:7" s="277" customFormat="1" ht="23.25" customHeight="1">
      <c r="A3" s="450"/>
      <c r="B3" s="280" t="s">
        <v>9</v>
      </c>
      <c r="C3" s="280"/>
      <c r="D3" s="280"/>
      <c r="E3" s="280"/>
      <c r="F3" s="451" t="s">
        <v>10</v>
      </c>
      <c r="G3" s="452" t="s">
        <v>11</v>
      </c>
    </row>
    <row r="4" spans="1:7" s="277" customFormat="1" ht="36" customHeight="1">
      <c r="A4" s="453"/>
      <c r="B4" s="454" t="s">
        <v>12</v>
      </c>
      <c r="C4" s="454" t="s">
        <v>13</v>
      </c>
      <c r="D4" s="84" t="s">
        <v>14</v>
      </c>
      <c r="E4" s="84" t="s">
        <v>15</v>
      </c>
      <c r="F4" s="455"/>
      <c r="G4" s="456"/>
    </row>
    <row r="5" spans="1:7" s="44" customFormat="1" ht="18.75" customHeight="1">
      <c r="A5" s="359" t="s">
        <v>16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77">
        <v>6</v>
      </c>
    </row>
    <row r="6" spans="1:8" s="44" customFormat="1" ht="19.5" customHeight="1">
      <c r="A6" s="457" t="s">
        <v>17</v>
      </c>
      <c r="B6" s="458">
        <v>3022</v>
      </c>
      <c r="C6" s="458">
        <v>4200</v>
      </c>
      <c r="D6" s="458">
        <v>10572</v>
      </c>
      <c r="E6" s="458">
        <v>3826</v>
      </c>
      <c r="F6" s="458">
        <v>516</v>
      </c>
      <c r="G6" s="459">
        <v>439</v>
      </c>
      <c r="H6" s="44">
        <v>0</v>
      </c>
    </row>
    <row r="7" spans="1:8" ht="19.5" customHeight="1">
      <c r="A7" s="460" t="s">
        <v>18</v>
      </c>
      <c r="B7" s="14">
        <v>2817</v>
      </c>
      <c r="C7" s="14">
        <v>3773</v>
      </c>
      <c r="D7" s="14">
        <v>9529</v>
      </c>
      <c r="E7" s="14">
        <v>3640</v>
      </c>
      <c r="F7" s="14">
        <v>507</v>
      </c>
      <c r="G7" s="51">
        <v>421</v>
      </c>
      <c r="H7" s="29">
        <v>0</v>
      </c>
    </row>
    <row r="8" spans="1:8" ht="19.5" customHeight="1">
      <c r="A8" s="460" t="s">
        <v>19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51">
        <v>0</v>
      </c>
      <c r="H8" s="29">
        <v>0</v>
      </c>
    </row>
    <row r="9" spans="1:8" ht="19.5" customHeight="1">
      <c r="A9" s="460" t="s">
        <v>20</v>
      </c>
      <c r="B9" s="461">
        <v>0</v>
      </c>
      <c r="C9" s="14">
        <v>0</v>
      </c>
      <c r="D9" s="14">
        <v>0</v>
      </c>
      <c r="E9" s="14">
        <v>0</v>
      </c>
      <c r="F9" s="14">
        <v>0</v>
      </c>
      <c r="G9" s="51">
        <v>0</v>
      </c>
      <c r="H9" s="29">
        <v>0</v>
      </c>
    </row>
    <row r="10" spans="1:8" ht="19.5" customHeight="1">
      <c r="A10" s="460" t="s">
        <v>21</v>
      </c>
      <c r="B10" s="14">
        <v>205</v>
      </c>
      <c r="C10" s="14">
        <v>427</v>
      </c>
      <c r="D10" s="14">
        <v>1043</v>
      </c>
      <c r="E10" s="14">
        <v>186</v>
      </c>
      <c r="F10" s="14">
        <v>0</v>
      </c>
      <c r="G10" s="51">
        <v>10</v>
      </c>
      <c r="H10" s="29">
        <v>0</v>
      </c>
    </row>
    <row r="11" spans="1:8" ht="19.5" customHeight="1">
      <c r="A11" s="460" t="s">
        <v>22</v>
      </c>
      <c r="B11" s="14">
        <v>0</v>
      </c>
      <c r="C11" s="14">
        <v>0</v>
      </c>
      <c r="D11" s="14">
        <v>0</v>
      </c>
      <c r="E11" s="14">
        <v>0</v>
      </c>
      <c r="F11" s="14">
        <v>9</v>
      </c>
      <c r="G11" s="51">
        <v>8</v>
      </c>
      <c r="H11" s="29">
        <v>0</v>
      </c>
    </row>
    <row r="12" spans="1:8" s="44" customFormat="1" ht="19.5" customHeight="1">
      <c r="A12" s="462" t="s">
        <v>24</v>
      </c>
      <c r="B12" s="14">
        <v>41004</v>
      </c>
      <c r="C12" s="14">
        <v>44165</v>
      </c>
      <c r="D12" s="14">
        <v>169456</v>
      </c>
      <c r="E12" s="14">
        <v>29354</v>
      </c>
      <c r="F12" s="14">
        <v>17209</v>
      </c>
      <c r="G12" s="51">
        <v>14745</v>
      </c>
      <c r="H12" s="44">
        <v>0</v>
      </c>
    </row>
    <row r="13" spans="1:8" s="44" customFormat="1" ht="19.5" customHeight="1">
      <c r="A13" s="460" t="s">
        <v>25</v>
      </c>
      <c r="B13" s="14">
        <v>16270</v>
      </c>
      <c r="C13" s="14">
        <v>17181</v>
      </c>
      <c r="D13" s="14">
        <v>51788</v>
      </c>
      <c r="E13" s="14">
        <v>17379</v>
      </c>
      <c r="F13" s="14">
        <v>4847</v>
      </c>
      <c r="G13" s="51">
        <v>4427</v>
      </c>
      <c r="H13" s="44">
        <v>0</v>
      </c>
    </row>
    <row r="14" spans="1:8" s="44" customFormat="1" ht="19.5" customHeight="1">
      <c r="A14" s="460" t="s">
        <v>26</v>
      </c>
      <c r="B14" s="14">
        <v>6283</v>
      </c>
      <c r="C14" s="14">
        <v>5851</v>
      </c>
      <c r="D14" s="14">
        <v>17601</v>
      </c>
      <c r="E14" s="14">
        <v>5958</v>
      </c>
      <c r="F14" s="14">
        <v>1565</v>
      </c>
      <c r="G14" s="51">
        <v>1400</v>
      </c>
      <c r="H14" s="44">
        <v>0</v>
      </c>
    </row>
    <row r="15" spans="1:8" s="44" customFormat="1" ht="19.5" customHeight="1">
      <c r="A15" s="460" t="s">
        <v>27</v>
      </c>
      <c r="B15" s="14">
        <v>9987</v>
      </c>
      <c r="C15" s="14">
        <v>11330</v>
      </c>
      <c r="D15" s="14">
        <v>34187</v>
      </c>
      <c r="E15" s="14">
        <v>11421</v>
      </c>
      <c r="F15" s="14">
        <v>3282</v>
      </c>
      <c r="G15" s="51">
        <v>3027</v>
      </c>
      <c r="H15" s="44">
        <v>0</v>
      </c>
    </row>
    <row r="16" spans="1:8" s="44" customFormat="1" ht="19.5" customHeight="1">
      <c r="A16" s="460" t="s">
        <v>28</v>
      </c>
      <c r="B16" s="14">
        <v>11159</v>
      </c>
      <c r="C16" s="14">
        <v>13894</v>
      </c>
      <c r="D16" s="14">
        <v>78900</v>
      </c>
      <c r="E16" s="14">
        <v>11975</v>
      </c>
      <c r="F16" s="14">
        <v>6332</v>
      </c>
      <c r="G16" s="51">
        <v>5975</v>
      </c>
      <c r="H16" s="44">
        <v>0</v>
      </c>
    </row>
    <row r="17" spans="1:8" s="44" customFormat="1" ht="19.5" customHeight="1">
      <c r="A17" s="460" t="s">
        <v>29</v>
      </c>
      <c r="B17" s="14">
        <v>13562</v>
      </c>
      <c r="C17" s="14">
        <v>13076</v>
      </c>
      <c r="D17" s="14">
        <v>38289</v>
      </c>
      <c r="E17" s="14">
        <v>0</v>
      </c>
      <c r="F17" s="14">
        <v>6002</v>
      </c>
      <c r="G17" s="51">
        <v>4297</v>
      </c>
      <c r="H17" s="44">
        <v>0</v>
      </c>
    </row>
    <row r="18" spans="1:8" s="44" customFormat="1" ht="19.5" customHeight="1">
      <c r="A18" s="460" t="s">
        <v>30</v>
      </c>
      <c r="B18" s="14">
        <v>13</v>
      </c>
      <c r="C18" s="14">
        <v>14</v>
      </c>
      <c r="D18" s="14">
        <v>479</v>
      </c>
      <c r="E18" s="14">
        <v>0</v>
      </c>
      <c r="F18" s="14">
        <v>28</v>
      </c>
      <c r="G18" s="51">
        <v>46</v>
      </c>
      <c r="H18" s="44">
        <v>0</v>
      </c>
    </row>
    <row r="19" spans="1:8" s="44" customFormat="1" ht="19.5" customHeight="1">
      <c r="A19" s="460" t="s">
        <v>39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51">
        <v>0</v>
      </c>
      <c r="H19" s="44">
        <v>0</v>
      </c>
    </row>
    <row r="20" spans="1:8" s="44" customFormat="1" ht="19.5" customHeight="1">
      <c r="A20" s="460" t="s">
        <v>33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51">
        <v>0</v>
      </c>
      <c r="H20" s="44">
        <v>0</v>
      </c>
    </row>
    <row r="21" spans="1:8" s="44" customFormat="1" ht="19.5" customHeight="1">
      <c r="A21" s="463" t="s">
        <v>34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52">
        <v>0</v>
      </c>
      <c r="H21" s="44">
        <v>0</v>
      </c>
    </row>
    <row r="22" s="44" customFormat="1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</sheetData>
  <sheetProtection/>
  <mergeCells count="5">
    <mergeCell ref="A1:G1"/>
    <mergeCell ref="B3:E3"/>
    <mergeCell ref="A3:A4"/>
    <mergeCell ref="F3:F4"/>
    <mergeCell ref="G3:G4"/>
  </mergeCells>
  <printOptions/>
  <pageMargins left="0.7900000000000001" right="0.55" top="0.59" bottom="0.59" header="0.51" footer="0.51"/>
  <pageSetup horizontalDpi="200" verticalDpi="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showZeros="0" workbookViewId="0" topLeftCell="A1">
      <selection activeCell="A19" sqref="A19"/>
    </sheetView>
  </sheetViews>
  <sheetFormatPr defaultColWidth="9.00390625" defaultRowHeight="14.25"/>
  <cols>
    <col min="1" max="1" width="9.00390625" style="399" customWidth="1"/>
    <col min="2" max="2" width="10.50390625" style="399" bestFit="1" customWidth="1"/>
    <col min="3" max="6" width="7.25390625" style="399" customWidth="1"/>
    <col min="7" max="7" width="6.625" style="399" customWidth="1"/>
    <col min="8" max="8" width="6.25390625" style="399" customWidth="1"/>
    <col min="9" max="10" width="6.375" style="399" customWidth="1"/>
    <col min="11" max="14" width="7.25390625" style="399" customWidth="1"/>
    <col min="15" max="15" width="6.625" style="399" customWidth="1"/>
    <col min="16" max="16" width="6.125" style="399" customWidth="1"/>
    <col min="17" max="17" width="6.375" style="399" customWidth="1"/>
    <col min="18" max="16384" width="9.00390625" style="399" customWidth="1"/>
  </cols>
  <sheetData>
    <row r="1" spans="1:17" s="396" customFormat="1" ht="34.5" customHeight="1">
      <c r="A1" s="428" t="s">
        <v>40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</row>
    <row r="2" spans="16:17" ht="27" customHeight="1">
      <c r="P2" s="445" t="s">
        <v>41</v>
      </c>
      <c r="Q2" s="445"/>
    </row>
    <row r="3" spans="1:17" ht="28.5" customHeight="1">
      <c r="A3" s="429"/>
      <c r="B3" s="430"/>
      <c r="C3" s="431" t="s">
        <v>42</v>
      </c>
      <c r="D3" s="432" t="s">
        <v>12</v>
      </c>
      <c r="E3" s="433"/>
      <c r="F3" s="433"/>
      <c r="G3" s="434" t="s">
        <v>13</v>
      </c>
      <c r="H3" s="435" t="s">
        <v>43</v>
      </c>
      <c r="I3" s="431"/>
      <c r="J3" s="431"/>
      <c r="K3" s="431"/>
      <c r="L3" s="431"/>
      <c r="M3" s="431"/>
      <c r="N3" s="431"/>
      <c r="O3" s="431" t="s">
        <v>15</v>
      </c>
      <c r="P3" s="434" t="s">
        <v>44</v>
      </c>
      <c r="Q3" s="447" t="s">
        <v>11</v>
      </c>
    </row>
    <row r="4" spans="1:17" ht="41.25" customHeight="1">
      <c r="A4" s="436"/>
      <c r="B4" s="437"/>
      <c r="C4" s="395"/>
      <c r="D4" s="395" t="s">
        <v>45</v>
      </c>
      <c r="E4" s="395" t="s">
        <v>46</v>
      </c>
      <c r="F4" s="395" t="s">
        <v>47</v>
      </c>
      <c r="G4" s="438"/>
      <c r="H4" s="403" t="s">
        <v>45</v>
      </c>
      <c r="I4" s="395" t="s">
        <v>48</v>
      </c>
      <c r="J4" s="395" t="s">
        <v>49</v>
      </c>
      <c r="K4" s="395" t="s">
        <v>50</v>
      </c>
      <c r="L4" s="395" t="s">
        <v>51</v>
      </c>
      <c r="M4" s="395" t="s">
        <v>52</v>
      </c>
      <c r="N4" s="395" t="s">
        <v>53</v>
      </c>
      <c r="O4" s="395"/>
      <c r="P4" s="446"/>
      <c r="Q4" s="448"/>
    </row>
    <row r="5" spans="1:17" ht="17.25" customHeight="1">
      <c r="A5" s="439" t="s">
        <v>16</v>
      </c>
      <c r="B5" s="404"/>
      <c r="C5" s="405">
        <v>1</v>
      </c>
      <c r="D5" s="405">
        <v>2</v>
      </c>
      <c r="E5" s="405">
        <v>3</v>
      </c>
      <c r="F5" s="405">
        <v>4</v>
      </c>
      <c r="G5" s="405">
        <v>5</v>
      </c>
      <c r="H5" s="405">
        <v>6</v>
      </c>
      <c r="I5" s="405">
        <v>7</v>
      </c>
      <c r="J5" s="405">
        <v>8</v>
      </c>
      <c r="K5" s="405">
        <v>9</v>
      </c>
      <c r="L5" s="405">
        <v>10</v>
      </c>
      <c r="M5" s="405">
        <v>11</v>
      </c>
      <c r="N5" s="405">
        <v>12</v>
      </c>
      <c r="O5" s="405">
        <v>13</v>
      </c>
      <c r="P5" s="405">
        <v>14</v>
      </c>
      <c r="Q5" s="417"/>
    </row>
    <row r="6" spans="1:17" s="397" customFormat="1" ht="24" customHeight="1">
      <c r="A6" s="440" t="s">
        <v>54</v>
      </c>
      <c r="B6" s="408"/>
      <c r="C6" s="441">
        <v>7</v>
      </c>
      <c r="D6" s="441">
        <v>5251</v>
      </c>
      <c r="E6" s="441">
        <v>2745</v>
      </c>
      <c r="F6" s="441">
        <v>2313</v>
      </c>
      <c r="G6" s="441">
        <v>8150</v>
      </c>
      <c r="H6" s="441">
        <v>19477</v>
      </c>
      <c r="I6" s="441">
        <v>10572</v>
      </c>
      <c r="J6" s="441">
        <v>60</v>
      </c>
      <c r="K6" s="441">
        <v>8150</v>
      </c>
      <c r="L6" s="441">
        <v>5552</v>
      </c>
      <c r="M6" s="441">
        <v>5775</v>
      </c>
      <c r="N6" s="441">
        <v>0</v>
      </c>
      <c r="O6" s="441">
        <v>5775</v>
      </c>
      <c r="P6" s="441">
        <v>1132</v>
      </c>
      <c r="Q6" s="449">
        <v>894</v>
      </c>
    </row>
    <row r="7" spans="1:17" s="397" customFormat="1" ht="18.75" customHeight="1">
      <c r="A7" s="365" t="s">
        <v>55</v>
      </c>
      <c r="B7" s="442" t="s">
        <v>56</v>
      </c>
      <c r="C7" s="411">
        <v>0</v>
      </c>
      <c r="D7" s="411">
        <v>5066</v>
      </c>
      <c r="E7" s="411">
        <v>2745</v>
      </c>
      <c r="F7" s="411">
        <v>2313</v>
      </c>
      <c r="G7" s="411">
        <v>7963</v>
      </c>
      <c r="H7" s="411">
        <v>18873</v>
      </c>
      <c r="I7" s="411">
        <v>10412</v>
      </c>
      <c r="J7" s="411">
        <v>60</v>
      </c>
      <c r="K7" s="411">
        <v>7963</v>
      </c>
      <c r="L7" s="411">
        <v>5406</v>
      </c>
      <c r="M7" s="411">
        <v>5504</v>
      </c>
      <c r="N7" s="411">
        <v>0</v>
      </c>
      <c r="O7" s="411">
        <v>5504</v>
      </c>
      <c r="P7" s="411">
        <v>0</v>
      </c>
      <c r="Q7" s="420">
        <v>0</v>
      </c>
    </row>
    <row r="8" spans="1:17" s="397" customFormat="1" ht="18.75" customHeight="1">
      <c r="A8" s="365"/>
      <c r="B8" s="442" t="s">
        <v>57</v>
      </c>
      <c r="C8" s="411">
        <v>0</v>
      </c>
      <c r="D8" s="411">
        <v>185</v>
      </c>
      <c r="E8" s="411">
        <v>0</v>
      </c>
      <c r="F8" s="411">
        <v>0</v>
      </c>
      <c r="G8" s="411">
        <v>187</v>
      </c>
      <c r="H8" s="411">
        <v>604</v>
      </c>
      <c r="I8" s="411">
        <v>160</v>
      </c>
      <c r="J8" s="411">
        <v>0</v>
      </c>
      <c r="K8" s="411">
        <v>187</v>
      </c>
      <c r="L8" s="411">
        <v>146</v>
      </c>
      <c r="M8" s="411">
        <v>271</v>
      </c>
      <c r="N8" s="411">
        <v>0</v>
      </c>
      <c r="O8" s="411">
        <v>271</v>
      </c>
      <c r="P8" s="411">
        <v>0</v>
      </c>
      <c r="Q8" s="420">
        <v>0</v>
      </c>
    </row>
    <row r="9" spans="1:17" s="397" customFormat="1" ht="18.75" customHeight="1">
      <c r="A9" s="365" t="s">
        <v>58</v>
      </c>
      <c r="B9" s="443" t="s">
        <v>59</v>
      </c>
      <c r="C9" s="411">
        <v>7</v>
      </c>
      <c r="D9" s="411">
        <v>4389</v>
      </c>
      <c r="E9" s="411">
        <v>2326</v>
      </c>
      <c r="F9" s="411">
        <v>1984</v>
      </c>
      <c r="G9" s="411">
        <v>7277</v>
      </c>
      <c r="H9" s="411">
        <v>17119</v>
      </c>
      <c r="I9" s="411">
        <v>9529</v>
      </c>
      <c r="J9" s="411">
        <v>60</v>
      </c>
      <c r="K9" s="411">
        <v>7277</v>
      </c>
      <c r="L9" s="411">
        <v>4728</v>
      </c>
      <c r="M9" s="411">
        <v>5114</v>
      </c>
      <c r="N9" s="411">
        <v>0</v>
      </c>
      <c r="O9" s="411">
        <v>5114</v>
      </c>
      <c r="P9" s="411">
        <v>1108</v>
      </c>
      <c r="Q9" s="420">
        <v>843</v>
      </c>
    </row>
    <row r="10" spans="1:17" s="397" customFormat="1" ht="18.75" customHeight="1">
      <c r="A10" s="365"/>
      <c r="B10" s="444" t="s">
        <v>60</v>
      </c>
      <c r="C10" s="411">
        <v>0</v>
      </c>
      <c r="D10" s="411">
        <v>0</v>
      </c>
      <c r="E10" s="411">
        <v>0</v>
      </c>
      <c r="F10" s="411">
        <v>0</v>
      </c>
      <c r="G10" s="411">
        <v>0</v>
      </c>
      <c r="H10" s="411">
        <v>0</v>
      </c>
      <c r="I10" s="411">
        <v>0</v>
      </c>
      <c r="J10" s="411">
        <v>0</v>
      </c>
      <c r="K10" s="411">
        <v>0</v>
      </c>
      <c r="L10" s="411">
        <v>0</v>
      </c>
      <c r="M10" s="411">
        <v>0</v>
      </c>
      <c r="N10" s="411">
        <v>0</v>
      </c>
      <c r="O10" s="411">
        <v>0</v>
      </c>
      <c r="P10" s="411">
        <v>0</v>
      </c>
      <c r="Q10" s="420">
        <v>0</v>
      </c>
    </row>
    <row r="11" spans="1:17" s="397" customFormat="1" ht="18.75" customHeight="1">
      <c r="A11" s="365"/>
      <c r="B11" s="366" t="s">
        <v>61</v>
      </c>
      <c r="C11" s="411">
        <v>0</v>
      </c>
      <c r="D11" s="411">
        <v>0</v>
      </c>
      <c r="E11" s="411">
        <v>0</v>
      </c>
      <c r="F11" s="411">
        <v>0</v>
      </c>
      <c r="G11" s="411">
        <v>0</v>
      </c>
      <c r="H11" s="411">
        <v>0</v>
      </c>
      <c r="I11" s="411">
        <v>0</v>
      </c>
      <c r="J11" s="411">
        <v>0</v>
      </c>
      <c r="K11" s="411">
        <v>0</v>
      </c>
      <c r="L11" s="411">
        <v>0</v>
      </c>
      <c r="M11" s="411">
        <v>0</v>
      </c>
      <c r="N11" s="411">
        <v>0</v>
      </c>
      <c r="O11" s="411">
        <v>0</v>
      </c>
      <c r="P11" s="411">
        <v>0</v>
      </c>
      <c r="Q11" s="420">
        <v>0</v>
      </c>
    </row>
    <row r="12" spans="1:17" s="397" customFormat="1" ht="18.75" customHeight="1">
      <c r="A12" s="365"/>
      <c r="B12" s="366" t="s">
        <v>62</v>
      </c>
      <c r="C12" s="411">
        <v>0</v>
      </c>
      <c r="D12" s="411">
        <v>0</v>
      </c>
      <c r="E12" s="411">
        <v>0</v>
      </c>
      <c r="F12" s="411">
        <v>0</v>
      </c>
      <c r="G12" s="411">
        <v>0</v>
      </c>
      <c r="H12" s="411">
        <v>0</v>
      </c>
      <c r="I12" s="411">
        <v>0</v>
      </c>
      <c r="J12" s="411">
        <v>0</v>
      </c>
      <c r="K12" s="411">
        <v>0</v>
      </c>
      <c r="L12" s="411">
        <v>0</v>
      </c>
      <c r="M12" s="411">
        <v>0</v>
      </c>
      <c r="N12" s="411">
        <v>0</v>
      </c>
      <c r="O12" s="411">
        <v>0</v>
      </c>
      <c r="P12" s="411">
        <v>0</v>
      </c>
      <c r="Q12" s="420">
        <v>0</v>
      </c>
    </row>
    <row r="13" spans="1:17" s="397" customFormat="1" ht="18.75" customHeight="1">
      <c r="A13" s="365"/>
      <c r="B13" s="366" t="s">
        <v>63</v>
      </c>
      <c r="C13" s="411">
        <v>0</v>
      </c>
      <c r="D13" s="411">
        <v>862</v>
      </c>
      <c r="E13" s="411">
        <v>419</v>
      </c>
      <c r="F13" s="411">
        <v>329</v>
      </c>
      <c r="G13" s="411">
        <v>873</v>
      </c>
      <c r="H13" s="411">
        <v>2358</v>
      </c>
      <c r="I13" s="411">
        <v>1043</v>
      </c>
      <c r="J13" s="411">
        <v>0</v>
      </c>
      <c r="K13" s="411">
        <v>873</v>
      </c>
      <c r="L13" s="411">
        <v>824</v>
      </c>
      <c r="M13" s="411">
        <v>661</v>
      </c>
      <c r="N13" s="411">
        <v>0</v>
      </c>
      <c r="O13" s="411">
        <v>661</v>
      </c>
      <c r="P13" s="411">
        <v>0</v>
      </c>
      <c r="Q13" s="420">
        <v>30</v>
      </c>
    </row>
    <row r="14" spans="1:17" s="397" customFormat="1" ht="18.75" customHeight="1">
      <c r="A14" s="365"/>
      <c r="B14" s="366" t="s">
        <v>64</v>
      </c>
      <c r="C14" s="411">
        <v>0</v>
      </c>
      <c r="D14" s="411">
        <v>0</v>
      </c>
      <c r="E14" s="411">
        <v>0</v>
      </c>
      <c r="F14" s="411">
        <v>0</v>
      </c>
      <c r="G14" s="411">
        <v>0</v>
      </c>
      <c r="H14" s="411">
        <v>0</v>
      </c>
      <c r="I14" s="411">
        <v>0</v>
      </c>
      <c r="J14" s="411">
        <v>0</v>
      </c>
      <c r="K14" s="411">
        <v>0</v>
      </c>
      <c r="L14" s="411">
        <v>0</v>
      </c>
      <c r="M14" s="411">
        <v>0</v>
      </c>
      <c r="N14" s="411">
        <v>0</v>
      </c>
      <c r="O14" s="411">
        <v>0</v>
      </c>
      <c r="P14" s="411">
        <v>24</v>
      </c>
      <c r="Q14" s="420">
        <v>21</v>
      </c>
    </row>
    <row r="15" spans="1:17" s="397" customFormat="1" ht="18.75" customHeight="1">
      <c r="A15" s="365" t="s">
        <v>65</v>
      </c>
      <c r="B15" s="409" t="s">
        <v>66</v>
      </c>
      <c r="C15" s="411">
        <v>6</v>
      </c>
      <c r="D15" s="411">
        <v>4319</v>
      </c>
      <c r="E15" s="411">
        <v>2256</v>
      </c>
      <c r="F15" s="411">
        <v>1926</v>
      </c>
      <c r="G15" s="411">
        <v>6795</v>
      </c>
      <c r="H15" s="411">
        <v>16150</v>
      </c>
      <c r="I15" s="411">
        <v>9201</v>
      </c>
      <c r="J15" s="411">
        <v>0</v>
      </c>
      <c r="K15" s="411">
        <v>6795</v>
      </c>
      <c r="L15" s="411">
        <v>4436</v>
      </c>
      <c r="M15" s="411">
        <v>4919</v>
      </c>
      <c r="N15" s="411">
        <v>0</v>
      </c>
      <c r="O15" s="411">
        <v>4919</v>
      </c>
      <c r="P15" s="411">
        <v>1054</v>
      </c>
      <c r="Q15" s="420">
        <v>804</v>
      </c>
    </row>
    <row r="16" spans="1:17" s="397" customFormat="1" ht="18.75" customHeight="1">
      <c r="A16" s="365"/>
      <c r="B16" s="409" t="s">
        <v>67</v>
      </c>
      <c r="C16" s="411">
        <v>0</v>
      </c>
      <c r="D16" s="411">
        <v>530</v>
      </c>
      <c r="E16" s="411">
        <v>330</v>
      </c>
      <c r="F16" s="411">
        <v>329</v>
      </c>
      <c r="G16" s="411">
        <v>640</v>
      </c>
      <c r="H16" s="411">
        <v>1731</v>
      </c>
      <c r="I16" s="411">
        <v>830</v>
      </c>
      <c r="J16" s="411">
        <v>0</v>
      </c>
      <c r="K16" s="411">
        <v>640</v>
      </c>
      <c r="L16" s="411">
        <v>601</v>
      </c>
      <c r="M16" s="411">
        <v>490</v>
      </c>
      <c r="N16" s="411">
        <v>0</v>
      </c>
      <c r="O16" s="411">
        <v>490</v>
      </c>
      <c r="P16" s="411">
        <v>0</v>
      </c>
      <c r="Q16" s="420">
        <v>26</v>
      </c>
    </row>
    <row r="17" spans="1:17" s="397" customFormat="1" ht="18.75" customHeight="1">
      <c r="A17" s="365"/>
      <c r="B17" s="409" t="s">
        <v>68</v>
      </c>
      <c r="C17" s="411">
        <v>0</v>
      </c>
      <c r="D17" s="411">
        <v>0</v>
      </c>
      <c r="E17" s="411">
        <v>0</v>
      </c>
      <c r="F17" s="411">
        <v>0</v>
      </c>
      <c r="G17" s="411">
        <v>0</v>
      </c>
      <c r="H17" s="411">
        <v>0</v>
      </c>
      <c r="I17" s="411">
        <v>0</v>
      </c>
      <c r="J17" s="411">
        <v>0</v>
      </c>
      <c r="K17" s="411">
        <v>0</v>
      </c>
      <c r="L17" s="411">
        <v>0</v>
      </c>
      <c r="M17" s="411">
        <v>0</v>
      </c>
      <c r="N17" s="411">
        <v>0</v>
      </c>
      <c r="O17" s="411">
        <v>0</v>
      </c>
      <c r="P17" s="411">
        <v>0</v>
      </c>
      <c r="Q17" s="420">
        <v>0</v>
      </c>
    </row>
    <row r="18" spans="1:17" s="397" customFormat="1" ht="18.75" customHeight="1">
      <c r="A18" s="367"/>
      <c r="B18" s="412" t="s">
        <v>69</v>
      </c>
      <c r="C18" s="413">
        <v>1</v>
      </c>
      <c r="D18" s="413">
        <v>402</v>
      </c>
      <c r="E18" s="413">
        <v>159</v>
      </c>
      <c r="F18" s="413">
        <v>58</v>
      </c>
      <c r="G18" s="413">
        <v>715</v>
      </c>
      <c r="H18" s="413">
        <v>1596</v>
      </c>
      <c r="I18" s="413">
        <v>541</v>
      </c>
      <c r="J18" s="413">
        <v>60</v>
      </c>
      <c r="K18" s="413">
        <v>715</v>
      </c>
      <c r="L18" s="413">
        <v>515</v>
      </c>
      <c r="M18" s="413">
        <v>366</v>
      </c>
      <c r="N18" s="413">
        <v>0</v>
      </c>
      <c r="O18" s="413">
        <v>366</v>
      </c>
      <c r="P18" s="413">
        <v>78</v>
      </c>
      <c r="Q18" s="421">
        <v>64</v>
      </c>
    </row>
    <row r="19" s="397" customFormat="1" ht="19.5" customHeight="1"/>
  </sheetData>
  <sheetProtection/>
  <mergeCells count="14">
    <mergeCell ref="A1:P1"/>
    <mergeCell ref="D3:F3"/>
    <mergeCell ref="H3:N3"/>
    <mergeCell ref="A5:B5"/>
    <mergeCell ref="A6:B6"/>
    <mergeCell ref="A7:A8"/>
    <mergeCell ref="A9:A14"/>
    <mergeCell ref="A15:A18"/>
    <mergeCell ref="C3:C4"/>
    <mergeCell ref="G3:G4"/>
    <mergeCell ref="O3:O4"/>
    <mergeCell ref="P3:P4"/>
    <mergeCell ref="Q3:Q4"/>
    <mergeCell ref="A3:B4"/>
  </mergeCells>
  <printOptions/>
  <pageMargins left="0.7900000000000001" right="0.39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showZeros="0" workbookViewId="0" topLeftCell="A1">
      <selection activeCell="A6" sqref="A6:O13"/>
    </sheetView>
  </sheetViews>
  <sheetFormatPr defaultColWidth="9.00390625" defaultRowHeight="14.25"/>
  <cols>
    <col min="1" max="1" width="8.625" style="352" customWidth="1"/>
    <col min="2" max="2" width="9.50390625" style="352" customWidth="1"/>
    <col min="3" max="3" width="6.875" style="352" customWidth="1"/>
    <col min="4" max="6" width="7.50390625" style="352" customWidth="1"/>
    <col min="7" max="8" width="7.875" style="352" customWidth="1"/>
    <col min="9" max="12" width="6.25390625" style="352" customWidth="1"/>
    <col min="13" max="13" width="5.875" style="352" customWidth="1"/>
    <col min="14" max="14" width="6.125" style="352" customWidth="1"/>
    <col min="15" max="16384" width="9.00390625" style="352" customWidth="1"/>
  </cols>
  <sheetData>
    <row r="1" spans="1:15" s="104" customFormat="1" ht="34.5" customHeight="1">
      <c r="A1" s="111" t="s">
        <v>70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4:15" ht="27" customHeight="1">
      <c r="N2" s="425" t="s">
        <v>71</v>
      </c>
      <c r="O2" s="425"/>
    </row>
    <row r="3" spans="1:15" ht="30" customHeight="1">
      <c r="A3" s="422"/>
      <c r="B3" s="423"/>
      <c r="C3" s="423" t="s">
        <v>72</v>
      </c>
      <c r="D3" s="423" t="s">
        <v>73</v>
      </c>
      <c r="E3" s="423" t="s">
        <v>12</v>
      </c>
      <c r="F3" s="423" t="s">
        <v>13</v>
      </c>
      <c r="G3" s="423" t="s">
        <v>74</v>
      </c>
      <c r="H3" s="423"/>
      <c r="I3" s="423"/>
      <c r="J3" s="423"/>
      <c r="K3" s="423"/>
      <c r="L3" s="423"/>
      <c r="M3" s="423" t="s">
        <v>15</v>
      </c>
      <c r="N3" s="423" t="s">
        <v>75</v>
      </c>
      <c r="O3" s="426" t="s">
        <v>11</v>
      </c>
    </row>
    <row r="4" spans="1:15" ht="30" customHeight="1">
      <c r="A4" s="422"/>
      <c r="B4" s="423"/>
      <c r="C4" s="423"/>
      <c r="D4" s="423"/>
      <c r="E4" s="423"/>
      <c r="F4" s="423"/>
      <c r="G4" s="423" t="s">
        <v>45</v>
      </c>
      <c r="H4" s="423" t="s">
        <v>48</v>
      </c>
      <c r="I4" s="423" t="s">
        <v>76</v>
      </c>
      <c r="J4" s="423" t="s">
        <v>50</v>
      </c>
      <c r="K4" s="423" t="s">
        <v>51</v>
      </c>
      <c r="L4" s="423" t="s">
        <v>52</v>
      </c>
      <c r="M4" s="423"/>
      <c r="N4" s="423"/>
      <c r="O4" s="427"/>
    </row>
    <row r="5" spans="1:15" ht="19.5" customHeight="1">
      <c r="A5" s="359" t="s">
        <v>16</v>
      </c>
      <c r="B5" s="36"/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  <c r="M5" s="65">
        <v>11</v>
      </c>
      <c r="N5" s="65">
        <v>12</v>
      </c>
      <c r="O5" s="359">
        <v>13</v>
      </c>
    </row>
    <row r="6" spans="1:15" s="312" customFormat="1" ht="30" customHeight="1">
      <c r="A6" s="360" t="s">
        <v>54</v>
      </c>
      <c r="B6" s="361"/>
      <c r="C6" s="362">
        <v>21</v>
      </c>
      <c r="D6" s="362">
        <v>774</v>
      </c>
      <c r="E6" s="362">
        <v>13430</v>
      </c>
      <c r="F6" s="362">
        <v>13086</v>
      </c>
      <c r="G6" s="362">
        <v>39161</v>
      </c>
      <c r="H6" s="362">
        <v>17601</v>
      </c>
      <c r="I6" s="362">
        <v>26012</v>
      </c>
      <c r="J6" s="362">
        <v>13101</v>
      </c>
      <c r="K6" s="362">
        <v>12961</v>
      </c>
      <c r="L6" s="362">
        <v>13099</v>
      </c>
      <c r="M6" s="362">
        <v>13099</v>
      </c>
      <c r="N6" s="362">
        <v>3307</v>
      </c>
      <c r="O6" s="371">
        <v>2934</v>
      </c>
    </row>
    <row r="7" spans="1:15" s="312" customFormat="1" ht="30" customHeight="1">
      <c r="A7" s="374" t="s">
        <v>65</v>
      </c>
      <c r="B7" s="364" t="s">
        <v>66</v>
      </c>
      <c r="C7" s="119">
        <v>13</v>
      </c>
      <c r="D7" s="119">
        <v>654</v>
      </c>
      <c r="E7" s="119">
        <v>11472</v>
      </c>
      <c r="F7" s="119">
        <v>11095</v>
      </c>
      <c r="G7" s="119">
        <v>33539</v>
      </c>
      <c r="H7" s="119">
        <v>15319</v>
      </c>
      <c r="I7" s="119">
        <v>21480</v>
      </c>
      <c r="J7" s="119">
        <v>11110</v>
      </c>
      <c r="K7" s="119">
        <v>11179</v>
      </c>
      <c r="L7" s="119">
        <v>11250</v>
      </c>
      <c r="M7" s="119">
        <v>11250</v>
      </c>
      <c r="N7" s="119">
        <v>2666</v>
      </c>
      <c r="O7" s="131">
        <v>2508</v>
      </c>
    </row>
    <row r="8" spans="1:15" s="312" customFormat="1" ht="30" customHeight="1">
      <c r="A8" s="374"/>
      <c r="B8" s="364" t="s">
        <v>67</v>
      </c>
      <c r="C8" s="119">
        <v>1</v>
      </c>
      <c r="D8" s="119">
        <v>18</v>
      </c>
      <c r="E8" s="119">
        <v>319</v>
      </c>
      <c r="F8" s="119">
        <v>295</v>
      </c>
      <c r="G8" s="119">
        <v>942</v>
      </c>
      <c r="H8" s="119">
        <v>473</v>
      </c>
      <c r="I8" s="119">
        <v>665</v>
      </c>
      <c r="J8" s="119">
        <v>295</v>
      </c>
      <c r="K8" s="119">
        <v>326</v>
      </c>
      <c r="L8" s="119">
        <v>321</v>
      </c>
      <c r="M8" s="119">
        <v>321</v>
      </c>
      <c r="N8" s="119">
        <v>87</v>
      </c>
      <c r="O8" s="131">
        <v>73</v>
      </c>
    </row>
    <row r="9" spans="1:15" s="312" customFormat="1" ht="30" customHeight="1">
      <c r="A9" s="374"/>
      <c r="B9" s="364" t="s">
        <v>68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31">
        <v>0</v>
      </c>
    </row>
    <row r="10" spans="1:15" s="312" customFormat="1" ht="30" customHeight="1">
      <c r="A10" s="374"/>
      <c r="B10" s="364" t="s">
        <v>69</v>
      </c>
      <c r="C10" s="119">
        <v>7</v>
      </c>
      <c r="D10" s="119">
        <v>102</v>
      </c>
      <c r="E10" s="119">
        <v>1639</v>
      </c>
      <c r="F10" s="119">
        <v>1696</v>
      </c>
      <c r="G10" s="119">
        <v>4680</v>
      </c>
      <c r="H10" s="119">
        <v>1809</v>
      </c>
      <c r="I10" s="119">
        <v>3867</v>
      </c>
      <c r="J10" s="119">
        <v>1696</v>
      </c>
      <c r="K10" s="119">
        <v>1456</v>
      </c>
      <c r="L10" s="119">
        <v>1528</v>
      </c>
      <c r="M10" s="119">
        <v>1528</v>
      </c>
      <c r="N10" s="119">
        <v>554</v>
      </c>
      <c r="O10" s="131">
        <v>353</v>
      </c>
    </row>
    <row r="11" spans="1:15" s="312" customFormat="1" ht="30" customHeight="1">
      <c r="A11" s="374" t="s">
        <v>77</v>
      </c>
      <c r="B11" s="364" t="s">
        <v>78</v>
      </c>
      <c r="C11" s="119">
        <v>14</v>
      </c>
      <c r="D11" s="119">
        <v>439</v>
      </c>
      <c r="E11" s="119">
        <v>7594</v>
      </c>
      <c r="F11" s="119">
        <v>7331</v>
      </c>
      <c r="G11" s="119">
        <v>21840</v>
      </c>
      <c r="H11" s="119">
        <v>9849</v>
      </c>
      <c r="I11" s="119">
        <v>12245</v>
      </c>
      <c r="J11" s="119">
        <v>7331</v>
      </c>
      <c r="K11" s="119">
        <v>7215</v>
      </c>
      <c r="L11" s="119">
        <v>7294</v>
      </c>
      <c r="M11" s="119">
        <v>7294</v>
      </c>
      <c r="N11" s="119">
        <v>1899</v>
      </c>
      <c r="O11" s="131">
        <v>1705</v>
      </c>
    </row>
    <row r="12" spans="1:15" s="312" customFormat="1" ht="30" customHeight="1">
      <c r="A12" s="374"/>
      <c r="B12" s="364" t="s">
        <v>79</v>
      </c>
      <c r="C12" s="119">
        <v>7</v>
      </c>
      <c r="D12" s="119">
        <v>335</v>
      </c>
      <c r="E12" s="119">
        <v>5836</v>
      </c>
      <c r="F12" s="119">
        <v>5755</v>
      </c>
      <c r="G12" s="119">
        <v>17321</v>
      </c>
      <c r="H12" s="119">
        <v>7752</v>
      </c>
      <c r="I12" s="119">
        <v>13767</v>
      </c>
      <c r="J12" s="119">
        <v>5770</v>
      </c>
      <c r="K12" s="119">
        <v>5746</v>
      </c>
      <c r="L12" s="119">
        <v>5805</v>
      </c>
      <c r="M12" s="119">
        <v>5805</v>
      </c>
      <c r="N12" s="119">
        <v>1408</v>
      </c>
      <c r="O12" s="131">
        <v>1229</v>
      </c>
    </row>
    <row r="13" spans="1:15" s="312" customFormat="1" ht="30" customHeight="1">
      <c r="A13" s="376"/>
      <c r="B13" s="424" t="s">
        <v>80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54">
        <v>0</v>
      </c>
    </row>
    <row r="14" s="312" customFormat="1" ht="12"/>
    <row r="15" s="312" customFormat="1" ht="11.25"/>
    <row r="16" s="312" customFormat="1" ht="11.25"/>
    <row r="17" s="312" customFormat="1" ht="11.25"/>
    <row r="18" s="312" customFormat="1" ht="11.25"/>
    <row r="19" s="312" customFormat="1" ht="11.25"/>
    <row r="20" s="312" customFormat="1" ht="11.25"/>
    <row r="21" s="312" customFormat="1" ht="11.25"/>
    <row r="22" s="312" customFormat="1" ht="11.25"/>
  </sheetData>
  <sheetProtection/>
  <mergeCells count="15">
    <mergeCell ref="A1:O1"/>
    <mergeCell ref="N2:O2"/>
    <mergeCell ref="G3:L3"/>
    <mergeCell ref="A5:B5"/>
    <mergeCell ref="A6:B6"/>
    <mergeCell ref="A7:A10"/>
    <mergeCell ref="A11:A13"/>
    <mergeCell ref="C3:C4"/>
    <mergeCell ref="D3:D4"/>
    <mergeCell ref="E3:E4"/>
    <mergeCell ref="F3:F4"/>
    <mergeCell ref="M3:M4"/>
    <mergeCell ref="N3:N4"/>
    <mergeCell ref="O3:O4"/>
    <mergeCell ref="A3:B4"/>
  </mergeCells>
  <printOptions/>
  <pageMargins left="0.7900000000000001" right="0.39" top="0.59" bottom="0.59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showZeros="0" workbookViewId="0" topLeftCell="A1">
      <selection activeCell="A6" sqref="A6:R14"/>
    </sheetView>
  </sheetViews>
  <sheetFormatPr defaultColWidth="9.00390625" defaultRowHeight="14.25"/>
  <cols>
    <col min="1" max="1" width="8.625" style="399" customWidth="1"/>
    <col min="2" max="2" width="9.75390625" style="399" customWidth="1"/>
    <col min="3" max="3" width="6.875" style="399" customWidth="1"/>
    <col min="4" max="4" width="5.875" style="399" customWidth="1"/>
    <col min="5" max="7" width="7.50390625" style="399" customWidth="1"/>
    <col min="8" max="9" width="7.875" style="399" customWidth="1"/>
    <col min="10" max="10" width="7.25390625" style="399" customWidth="1"/>
    <col min="11" max="11" width="6.625" style="399" customWidth="1"/>
    <col min="12" max="14" width="6.25390625" style="399" customWidth="1"/>
    <col min="15" max="15" width="5.25390625" style="399" customWidth="1"/>
    <col min="16" max="16" width="7.00390625" style="399" customWidth="1"/>
    <col min="17" max="17" width="6.125" style="399" customWidth="1"/>
    <col min="18" max="18" width="7.625" style="399" customWidth="1"/>
    <col min="19" max="16384" width="9.00390625" style="399" customWidth="1"/>
  </cols>
  <sheetData>
    <row r="1" spans="1:17" s="396" customFormat="1" ht="34.5" customHeight="1">
      <c r="A1" s="400" t="s">
        <v>81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</row>
    <row r="2" spans="17:18" ht="27" customHeight="1">
      <c r="Q2" s="414" t="s">
        <v>82</v>
      </c>
      <c r="R2" s="414"/>
    </row>
    <row r="3" spans="1:18" s="397" customFormat="1" ht="32.25" customHeight="1">
      <c r="A3" s="401"/>
      <c r="B3" s="402"/>
      <c r="C3" s="402" t="s">
        <v>72</v>
      </c>
      <c r="D3" s="402" t="s">
        <v>73</v>
      </c>
      <c r="E3" s="402" t="s">
        <v>12</v>
      </c>
      <c r="F3" s="402" t="s">
        <v>13</v>
      </c>
      <c r="G3" s="402" t="s">
        <v>74</v>
      </c>
      <c r="H3" s="402"/>
      <c r="I3" s="402"/>
      <c r="J3" s="402"/>
      <c r="K3" s="402"/>
      <c r="L3" s="402"/>
      <c r="M3" s="402"/>
      <c r="N3" s="402"/>
      <c r="O3" s="402"/>
      <c r="P3" s="402" t="s">
        <v>15</v>
      </c>
      <c r="Q3" s="402" t="s">
        <v>75</v>
      </c>
      <c r="R3" s="415" t="s">
        <v>11</v>
      </c>
    </row>
    <row r="4" spans="1:18" s="397" customFormat="1" ht="39.75" customHeight="1">
      <c r="A4" s="403"/>
      <c r="B4" s="395"/>
      <c r="C4" s="395"/>
      <c r="D4" s="395"/>
      <c r="E4" s="395"/>
      <c r="F4" s="395"/>
      <c r="G4" s="395" t="s">
        <v>45</v>
      </c>
      <c r="H4" s="395" t="s">
        <v>48</v>
      </c>
      <c r="I4" s="395" t="s">
        <v>76</v>
      </c>
      <c r="J4" s="395" t="s">
        <v>83</v>
      </c>
      <c r="K4" s="395" t="s">
        <v>84</v>
      </c>
      <c r="L4" s="395" t="s">
        <v>50</v>
      </c>
      <c r="M4" s="395" t="s">
        <v>51</v>
      </c>
      <c r="N4" s="395" t="s">
        <v>52</v>
      </c>
      <c r="O4" s="395" t="s">
        <v>85</v>
      </c>
      <c r="P4" s="395"/>
      <c r="Q4" s="395"/>
      <c r="R4" s="416"/>
    </row>
    <row r="5" spans="1:18" ht="24" customHeight="1">
      <c r="A5" s="404" t="s">
        <v>16</v>
      </c>
      <c r="B5" s="405"/>
      <c r="C5" s="405">
        <v>1</v>
      </c>
      <c r="D5" s="405">
        <v>2</v>
      </c>
      <c r="E5" s="405">
        <v>3</v>
      </c>
      <c r="F5" s="405">
        <v>4</v>
      </c>
      <c r="G5" s="405">
        <v>5</v>
      </c>
      <c r="H5" s="405">
        <v>6</v>
      </c>
      <c r="I5" s="405">
        <v>7</v>
      </c>
      <c r="J5" s="405">
        <v>8</v>
      </c>
      <c r="K5" s="405">
        <v>9</v>
      </c>
      <c r="L5" s="405">
        <v>10</v>
      </c>
      <c r="M5" s="405">
        <v>11</v>
      </c>
      <c r="N5" s="405">
        <v>12</v>
      </c>
      <c r="O5" s="405">
        <v>13</v>
      </c>
      <c r="P5" s="405">
        <v>14</v>
      </c>
      <c r="Q5" s="405">
        <v>15</v>
      </c>
      <c r="R5" s="417">
        <v>16</v>
      </c>
    </row>
    <row r="6" spans="1:18" s="398" customFormat="1" ht="32.25" customHeight="1">
      <c r="A6" s="406" t="s">
        <v>54</v>
      </c>
      <c r="B6" s="407"/>
      <c r="C6" s="408">
        <v>101</v>
      </c>
      <c r="D6" s="408">
        <v>1603</v>
      </c>
      <c r="E6" s="408">
        <v>22999</v>
      </c>
      <c r="F6" s="408">
        <v>25321</v>
      </c>
      <c r="G6" s="408">
        <v>76475</v>
      </c>
      <c r="H6" s="408">
        <v>34187</v>
      </c>
      <c r="I6" s="408">
        <v>34832</v>
      </c>
      <c r="J6" s="408">
        <v>3136</v>
      </c>
      <c r="K6" s="408">
        <v>4626</v>
      </c>
      <c r="L6" s="408">
        <v>25338</v>
      </c>
      <c r="M6" s="408">
        <v>25456</v>
      </c>
      <c r="N6" s="408">
        <v>25681</v>
      </c>
      <c r="O6" s="408">
        <v>0</v>
      </c>
      <c r="P6" s="408">
        <v>25681</v>
      </c>
      <c r="Q6" s="408">
        <v>6528</v>
      </c>
      <c r="R6" s="418">
        <v>5852</v>
      </c>
    </row>
    <row r="7" spans="1:18" s="398" customFormat="1" ht="32.25" customHeight="1">
      <c r="A7" s="365" t="s">
        <v>65</v>
      </c>
      <c r="B7" s="409" t="s">
        <v>66</v>
      </c>
      <c r="C7" s="410">
        <v>80</v>
      </c>
      <c r="D7" s="410">
        <v>1206</v>
      </c>
      <c r="E7" s="410">
        <v>16195</v>
      </c>
      <c r="F7" s="410">
        <v>21184</v>
      </c>
      <c r="G7" s="410">
        <v>57882</v>
      </c>
      <c r="H7" s="410">
        <v>27116</v>
      </c>
      <c r="I7" s="410">
        <v>18945</v>
      </c>
      <c r="J7" s="410">
        <v>2841</v>
      </c>
      <c r="K7" s="410">
        <v>3450</v>
      </c>
      <c r="L7" s="410">
        <v>21195</v>
      </c>
      <c r="M7" s="410">
        <v>18557</v>
      </c>
      <c r="N7" s="410">
        <v>18130</v>
      </c>
      <c r="O7" s="410">
        <v>0</v>
      </c>
      <c r="P7" s="410">
        <v>18130</v>
      </c>
      <c r="Q7" s="410">
        <v>4873</v>
      </c>
      <c r="R7" s="419">
        <v>4613</v>
      </c>
    </row>
    <row r="8" spans="1:18" s="397" customFormat="1" ht="32.25" customHeight="1">
      <c r="A8" s="365"/>
      <c r="B8" s="409" t="s">
        <v>67</v>
      </c>
      <c r="C8" s="411">
        <v>1</v>
      </c>
      <c r="D8" s="411">
        <v>8</v>
      </c>
      <c r="E8" s="411">
        <v>83</v>
      </c>
      <c r="F8" s="411">
        <v>110</v>
      </c>
      <c r="G8" s="411">
        <v>317</v>
      </c>
      <c r="H8" s="411">
        <v>126</v>
      </c>
      <c r="I8" s="411">
        <v>40</v>
      </c>
      <c r="J8" s="411">
        <v>0</v>
      </c>
      <c r="K8" s="411">
        <v>0</v>
      </c>
      <c r="L8" s="411">
        <v>110</v>
      </c>
      <c r="M8" s="411">
        <v>117</v>
      </c>
      <c r="N8" s="411">
        <v>90</v>
      </c>
      <c r="O8" s="411">
        <v>0</v>
      </c>
      <c r="P8" s="411">
        <v>90</v>
      </c>
      <c r="Q8" s="411">
        <v>57</v>
      </c>
      <c r="R8" s="420">
        <v>50</v>
      </c>
    </row>
    <row r="9" spans="1:18" s="397" customFormat="1" ht="32.25" customHeight="1">
      <c r="A9" s="365"/>
      <c r="B9" s="409" t="s">
        <v>68</v>
      </c>
      <c r="C9" s="411">
        <v>0</v>
      </c>
      <c r="D9" s="411">
        <v>0</v>
      </c>
      <c r="E9" s="411">
        <v>0</v>
      </c>
      <c r="F9" s="411">
        <v>0</v>
      </c>
      <c r="G9" s="411">
        <v>0</v>
      </c>
      <c r="H9" s="411">
        <v>0</v>
      </c>
      <c r="I9" s="411">
        <v>0</v>
      </c>
      <c r="J9" s="411">
        <v>0</v>
      </c>
      <c r="K9" s="411">
        <v>0</v>
      </c>
      <c r="L9" s="411">
        <v>0</v>
      </c>
      <c r="M9" s="411">
        <v>0</v>
      </c>
      <c r="N9" s="411">
        <v>0</v>
      </c>
      <c r="O9" s="411">
        <v>0</v>
      </c>
      <c r="P9" s="411">
        <v>0</v>
      </c>
      <c r="Q9" s="411">
        <v>0</v>
      </c>
      <c r="R9" s="420">
        <v>0</v>
      </c>
    </row>
    <row r="10" spans="1:18" s="397" customFormat="1" ht="32.25" customHeight="1">
      <c r="A10" s="365"/>
      <c r="B10" s="409" t="s">
        <v>69</v>
      </c>
      <c r="C10" s="411">
        <v>20</v>
      </c>
      <c r="D10" s="411">
        <v>389</v>
      </c>
      <c r="E10" s="411">
        <v>6721</v>
      </c>
      <c r="F10" s="411">
        <v>4027</v>
      </c>
      <c r="G10" s="411">
        <v>18276</v>
      </c>
      <c r="H10" s="411">
        <v>6945</v>
      </c>
      <c r="I10" s="411">
        <v>15847</v>
      </c>
      <c r="J10" s="411">
        <v>295</v>
      </c>
      <c r="K10" s="411">
        <v>1176</v>
      </c>
      <c r="L10" s="411">
        <v>4033</v>
      </c>
      <c r="M10" s="411">
        <v>6782</v>
      </c>
      <c r="N10" s="411">
        <v>7461</v>
      </c>
      <c r="O10" s="411">
        <v>0</v>
      </c>
      <c r="P10" s="411">
        <v>7461</v>
      </c>
      <c r="Q10" s="411">
        <v>1598</v>
      </c>
      <c r="R10" s="420">
        <v>1189</v>
      </c>
    </row>
    <row r="11" spans="1:18" s="397" customFormat="1" ht="32.25" customHeight="1">
      <c r="A11" s="365" t="s">
        <v>77</v>
      </c>
      <c r="B11" s="409" t="s">
        <v>78</v>
      </c>
      <c r="C11" s="411">
        <v>44</v>
      </c>
      <c r="D11" s="411">
        <v>683</v>
      </c>
      <c r="E11" s="411">
        <v>9379</v>
      </c>
      <c r="F11" s="411">
        <v>11287</v>
      </c>
      <c r="G11" s="411">
        <v>32407</v>
      </c>
      <c r="H11" s="411">
        <v>14745</v>
      </c>
      <c r="I11" s="411">
        <v>10064</v>
      </c>
      <c r="J11" s="411">
        <v>2663</v>
      </c>
      <c r="K11" s="411">
        <v>521</v>
      </c>
      <c r="L11" s="411">
        <v>11291</v>
      </c>
      <c r="M11" s="411">
        <v>10654</v>
      </c>
      <c r="N11" s="411">
        <v>10462</v>
      </c>
      <c r="O11" s="411">
        <v>0</v>
      </c>
      <c r="P11" s="411">
        <v>10462</v>
      </c>
      <c r="Q11" s="411">
        <v>2911</v>
      </c>
      <c r="R11" s="420">
        <v>2626</v>
      </c>
    </row>
    <row r="12" spans="1:18" s="397" customFormat="1" ht="32.25" customHeight="1">
      <c r="A12" s="365"/>
      <c r="B12" s="409" t="s">
        <v>86</v>
      </c>
      <c r="C12" s="411">
        <v>33</v>
      </c>
      <c r="D12" s="411">
        <v>560</v>
      </c>
      <c r="E12" s="411">
        <v>7816</v>
      </c>
      <c r="F12" s="411">
        <v>9162</v>
      </c>
      <c r="G12" s="411">
        <v>26884</v>
      </c>
      <c r="H12" s="411">
        <v>12203</v>
      </c>
      <c r="I12" s="411">
        <v>7083</v>
      </c>
      <c r="J12" s="411">
        <v>2618</v>
      </c>
      <c r="K12" s="411">
        <v>111</v>
      </c>
      <c r="L12" s="411">
        <v>9164</v>
      </c>
      <c r="M12" s="411">
        <v>8935</v>
      </c>
      <c r="N12" s="411">
        <v>8785</v>
      </c>
      <c r="O12" s="411">
        <v>0</v>
      </c>
      <c r="P12" s="411">
        <v>8785</v>
      </c>
      <c r="Q12" s="411">
        <v>2325</v>
      </c>
      <c r="R12" s="420">
        <v>2135</v>
      </c>
    </row>
    <row r="13" spans="1:18" s="397" customFormat="1" ht="32.25" customHeight="1">
      <c r="A13" s="365"/>
      <c r="B13" s="409" t="s">
        <v>79</v>
      </c>
      <c r="C13" s="411">
        <v>33</v>
      </c>
      <c r="D13" s="411">
        <v>692</v>
      </c>
      <c r="E13" s="411">
        <v>10502</v>
      </c>
      <c r="F13" s="411">
        <v>10399</v>
      </c>
      <c r="G13" s="411">
        <v>33657</v>
      </c>
      <c r="H13" s="411">
        <v>14663</v>
      </c>
      <c r="I13" s="411">
        <v>17634</v>
      </c>
      <c r="J13" s="411">
        <v>455</v>
      </c>
      <c r="K13" s="411">
        <v>2948</v>
      </c>
      <c r="L13" s="411">
        <v>10410</v>
      </c>
      <c r="M13" s="411">
        <v>11347</v>
      </c>
      <c r="N13" s="411">
        <v>11900</v>
      </c>
      <c r="O13" s="411">
        <v>0</v>
      </c>
      <c r="P13" s="411">
        <v>11900</v>
      </c>
      <c r="Q13" s="411">
        <v>2607</v>
      </c>
      <c r="R13" s="420">
        <v>2320</v>
      </c>
    </row>
    <row r="14" spans="1:18" s="397" customFormat="1" ht="32.25" customHeight="1">
      <c r="A14" s="367"/>
      <c r="B14" s="412" t="s">
        <v>80</v>
      </c>
      <c r="C14" s="413">
        <v>24</v>
      </c>
      <c r="D14" s="413">
        <v>228</v>
      </c>
      <c r="E14" s="413">
        <v>3118</v>
      </c>
      <c r="F14" s="413">
        <v>3635</v>
      </c>
      <c r="G14" s="413">
        <v>10411</v>
      </c>
      <c r="H14" s="413">
        <v>4779</v>
      </c>
      <c r="I14" s="413">
        <v>7134</v>
      </c>
      <c r="J14" s="413">
        <v>18</v>
      </c>
      <c r="K14" s="413">
        <v>1157</v>
      </c>
      <c r="L14" s="413">
        <v>3637</v>
      </c>
      <c r="M14" s="413">
        <v>3455</v>
      </c>
      <c r="N14" s="413">
        <v>3319</v>
      </c>
      <c r="O14" s="413">
        <v>0</v>
      </c>
      <c r="P14" s="413">
        <v>3319</v>
      </c>
      <c r="Q14" s="413">
        <v>1010</v>
      </c>
      <c r="R14" s="421">
        <v>906</v>
      </c>
    </row>
    <row r="15" s="397" customFormat="1" ht="12"/>
    <row r="16" s="397" customFormat="1" ht="11.25"/>
    <row r="17" s="397" customFormat="1" ht="11.25"/>
    <row r="18" s="397" customFormat="1" ht="11.25"/>
    <row r="19" s="397" customFormat="1" ht="11.25"/>
    <row r="20" s="397" customFormat="1" ht="11.25"/>
    <row r="21" s="397" customFormat="1" ht="11.25"/>
    <row r="22" s="397" customFormat="1" ht="11.25"/>
    <row r="23" s="397" customFormat="1" ht="11.25"/>
  </sheetData>
  <sheetProtection/>
  <mergeCells count="15">
    <mergeCell ref="A1:Q1"/>
    <mergeCell ref="Q2:R2"/>
    <mergeCell ref="G3:O3"/>
    <mergeCell ref="A5:B5"/>
    <mergeCell ref="A6:B6"/>
    <mergeCell ref="A7:A10"/>
    <mergeCell ref="A11:A14"/>
    <mergeCell ref="C3:C4"/>
    <mergeCell ref="D3:D4"/>
    <mergeCell ref="E3:E4"/>
    <mergeCell ref="F3:F4"/>
    <mergeCell ref="P3:P4"/>
    <mergeCell ref="Q3:Q4"/>
    <mergeCell ref="R3:R4"/>
    <mergeCell ref="A3:B4"/>
  </mergeCells>
  <printOptions/>
  <pageMargins left="0.7900000000000001" right="0.39" top="0.59" bottom="0.59" header="0.31" footer="0.31"/>
  <pageSetup fitToHeight="1" fitToWidth="1" horizontalDpi="600" verticalDpi="600" orientation="landscape" paperSize="9" scale="98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showZeros="0" workbookViewId="0" topLeftCell="A1">
      <selection activeCell="A6" sqref="A6:O14"/>
    </sheetView>
  </sheetViews>
  <sheetFormatPr defaultColWidth="12.00390625" defaultRowHeight="13.5" customHeight="1"/>
  <cols>
    <col min="1" max="1" width="8.25390625" style="382" customWidth="1"/>
    <col min="2" max="2" width="11.00390625" style="383" customWidth="1"/>
    <col min="3" max="3" width="5.875" style="383" customWidth="1"/>
    <col min="4" max="4" width="6.875" style="383" customWidth="1"/>
    <col min="5" max="5" width="7.50390625" style="383" customWidth="1"/>
    <col min="6" max="6" width="7.25390625" style="383" customWidth="1"/>
    <col min="7" max="7" width="7.125" style="383" customWidth="1"/>
    <col min="8" max="9" width="7.375" style="383" customWidth="1"/>
    <col min="10" max="10" width="7.75390625" style="383" customWidth="1"/>
    <col min="11" max="11" width="7.25390625" style="383" customWidth="1"/>
    <col min="12" max="12" width="5.875" style="383" customWidth="1"/>
    <col min="13" max="13" width="7.625" style="383" customWidth="1"/>
    <col min="14" max="14" width="6.625" style="383" customWidth="1"/>
    <col min="15" max="15" width="7.25390625" style="352" customWidth="1"/>
    <col min="16" max="16384" width="12.00390625" style="352" customWidth="1"/>
  </cols>
  <sheetData>
    <row r="1" spans="1:15" s="104" customFormat="1" ht="34.5" customHeight="1">
      <c r="A1" s="111" t="s">
        <v>87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27" customHeight="1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18" t="s">
        <v>88</v>
      </c>
      <c r="O2" s="18"/>
    </row>
    <row r="3" spans="1:15" ht="27" customHeight="1">
      <c r="A3" s="386"/>
      <c r="B3" s="387"/>
      <c r="C3" s="356" t="s">
        <v>89</v>
      </c>
      <c r="D3" s="356" t="s">
        <v>90</v>
      </c>
      <c r="E3" s="356" t="s">
        <v>91</v>
      </c>
      <c r="F3" s="356" t="s">
        <v>12</v>
      </c>
      <c r="G3" s="356" t="s">
        <v>13</v>
      </c>
      <c r="H3" s="356" t="s">
        <v>92</v>
      </c>
      <c r="I3" s="356"/>
      <c r="J3" s="356"/>
      <c r="K3" s="356"/>
      <c r="L3" s="356"/>
      <c r="M3" s="356" t="s">
        <v>15</v>
      </c>
      <c r="N3" s="356" t="s">
        <v>75</v>
      </c>
      <c r="O3" s="369" t="s">
        <v>11</v>
      </c>
    </row>
    <row r="4" spans="1:15" s="105" customFormat="1" ht="36" customHeight="1">
      <c r="A4" s="388"/>
      <c r="B4" s="389"/>
      <c r="C4" s="358"/>
      <c r="D4" s="358"/>
      <c r="E4" s="358"/>
      <c r="F4" s="358"/>
      <c r="G4" s="358"/>
      <c r="H4" s="358" t="s">
        <v>45</v>
      </c>
      <c r="I4" s="358" t="s">
        <v>48</v>
      </c>
      <c r="J4" s="358" t="s">
        <v>76</v>
      </c>
      <c r="K4" s="395" t="s">
        <v>83</v>
      </c>
      <c r="L4" s="358" t="s">
        <v>84</v>
      </c>
      <c r="M4" s="358"/>
      <c r="N4" s="358"/>
      <c r="O4" s="370"/>
    </row>
    <row r="5" spans="1:15" ht="19.5" customHeight="1">
      <c r="A5" s="36" t="s">
        <v>16</v>
      </c>
      <c r="B5" s="65"/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  <c r="M5" s="65">
        <v>11</v>
      </c>
      <c r="N5" s="65">
        <v>12</v>
      </c>
      <c r="O5" s="77">
        <v>13</v>
      </c>
    </row>
    <row r="6" spans="1:17" s="312" customFormat="1" ht="27" customHeight="1">
      <c r="A6" s="390" t="s">
        <v>54</v>
      </c>
      <c r="B6" s="391"/>
      <c r="C6" s="392">
        <v>279</v>
      </c>
      <c r="D6" s="392">
        <v>38</v>
      </c>
      <c r="E6" s="392">
        <v>4348</v>
      </c>
      <c r="F6" s="392">
        <v>25217</v>
      </c>
      <c r="G6" s="392">
        <v>29467</v>
      </c>
      <c r="H6" s="392">
        <v>171529</v>
      </c>
      <c r="I6" s="392">
        <v>78900</v>
      </c>
      <c r="J6" s="392">
        <v>12575</v>
      </c>
      <c r="K6" s="392">
        <v>3482</v>
      </c>
      <c r="L6" s="392">
        <v>10015</v>
      </c>
      <c r="M6" s="392">
        <v>26190</v>
      </c>
      <c r="N6" s="392">
        <v>9472</v>
      </c>
      <c r="O6" s="381">
        <v>8932</v>
      </c>
      <c r="P6" s="312">
        <v>0</v>
      </c>
      <c r="Q6" s="312">
        <v>0</v>
      </c>
    </row>
    <row r="7" spans="1:17" s="312" customFormat="1" ht="27" customHeight="1">
      <c r="A7" s="374" t="s">
        <v>65</v>
      </c>
      <c r="B7" s="375" t="s">
        <v>93</v>
      </c>
      <c r="C7" s="373">
        <v>268</v>
      </c>
      <c r="D7" s="373">
        <v>38</v>
      </c>
      <c r="E7" s="373">
        <v>4003</v>
      </c>
      <c r="F7" s="373">
        <v>21429</v>
      </c>
      <c r="G7" s="373">
        <v>28273</v>
      </c>
      <c r="H7" s="373">
        <v>158899</v>
      </c>
      <c r="I7" s="373">
        <v>74063</v>
      </c>
      <c r="J7" s="373">
        <v>5787</v>
      </c>
      <c r="K7" s="373">
        <v>3459</v>
      </c>
      <c r="L7" s="373">
        <v>8551</v>
      </c>
      <c r="M7" s="373">
        <v>23045</v>
      </c>
      <c r="N7" s="373">
        <v>8586</v>
      </c>
      <c r="O7" s="131">
        <v>8146</v>
      </c>
      <c r="P7" s="312">
        <v>0</v>
      </c>
      <c r="Q7" s="312">
        <v>0</v>
      </c>
    </row>
    <row r="8" spans="1:17" s="312" customFormat="1" ht="27" customHeight="1">
      <c r="A8" s="374"/>
      <c r="B8" s="375" t="s">
        <v>94</v>
      </c>
      <c r="C8" s="373">
        <v>1</v>
      </c>
      <c r="D8" s="373">
        <v>0</v>
      </c>
      <c r="E8" s="373">
        <v>7</v>
      </c>
      <c r="F8" s="373">
        <v>61</v>
      </c>
      <c r="G8" s="373">
        <v>53</v>
      </c>
      <c r="H8" s="373">
        <v>310</v>
      </c>
      <c r="I8" s="373">
        <v>156</v>
      </c>
      <c r="J8" s="373">
        <v>6</v>
      </c>
      <c r="K8" s="373">
        <v>0</v>
      </c>
      <c r="L8" s="373">
        <v>0</v>
      </c>
      <c r="M8" s="373">
        <v>55</v>
      </c>
      <c r="N8" s="373">
        <v>26</v>
      </c>
      <c r="O8" s="131">
        <v>24</v>
      </c>
      <c r="P8" s="312">
        <v>0</v>
      </c>
      <c r="Q8" s="312">
        <v>0</v>
      </c>
    </row>
    <row r="9" spans="1:17" s="312" customFormat="1" ht="27" customHeight="1">
      <c r="A9" s="374"/>
      <c r="B9" s="375" t="s">
        <v>95</v>
      </c>
      <c r="C9" s="373">
        <v>0</v>
      </c>
      <c r="D9" s="373">
        <v>0</v>
      </c>
      <c r="E9" s="373">
        <v>0</v>
      </c>
      <c r="F9" s="373">
        <v>0</v>
      </c>
      <c r="G9" s="373">
        <v>0</v>
      </c>
      <c r="H9" s="373">
        <v>0</v>
      </c>
      <c r="I9" s="373">
        <v>0</v>
      </c>
      <c r="J9" s="373">
        <v>0</v>
      </c>
      <c r="K9" s="373">
        <v>0</v>
      </c>
      <c r="L9" s="373">
        <v>0</v>
      </c>
      <c r="M9" s="373">
        <v>0</v>
      </c>
      <c r="N9" s="373">
        <v>0</v>
      </c>
      <c r="O9" s="131">
        <v>0</v>
      </c>
      <c r="P9" s="312">
        <v>0</v>
      </c>
      <c r="Q9" s="312">
        <v>0</v>
      </c>
    </row>
    <row r="10" spans="1:17" s="312" customFormat="1" ht="27" customHeight="1">
      <c r="A10" s="374"/>
      <c r="B10" s="375" t="s">
        <v>96</v>
      </c>
      <c r="C10" s="373">
        <v>10</v>
      </c>
      <c r="D10" s="373">
        <v>0</v>
      </c>
      <c r="E10" s="373">
        <v>338</v>
      </c>
      <c r="F10" s="373">
        <v>3727</v>
      </c>
      <c r="G10" s="373">
        <v>1141</v>
      </c>
      <c r="H10" s="373">
        <v>12320</v>
      </c>
      <c r="I10" s="373">
        <v>4681</v>
      </c>
      <c r="J10" s="373">
        <v>6782</v>
      </c>
      <c r="K10" s="373">
        <v>23</v>
      </c>
      <c r="L10" s="373">
        <v>1464</v>
      </c>
      <c r="M10" s="373">
        <v>3090</v>
      </c>
      <c r="N10" s="373">
        <v>860</v>
      </c>
      <c r="O10" s="131">
        <v>762</v>
      </c>
      <c r="P10" s="312">
        <v>0</v>
      </c>
      <c r="Q10" s="312">
        <v>0</v>
      </c>
    </row>
    <row r="11" spans="1:17" s="312" customFormat="1" ht="27" customHeight="1">
      <c r="A11" s="374" t="s">
        <v>77</v>
      </c>
      <c r="B11" s="375" t="s">
        <v>97</v>
      </c>
      <c r="C11" s="373">
        <v>64</v>
      </c>
      <c r="D11" s="373">
        <v>5</v>
      </c>
      <c r="E11" s="373">
        <v>1641</v>
      </c>
      <c r="F11" s="373">
        <v>10315</v>
      </c>
      <c r="G11" s="373">
        <v>12837</v>
      </c>
      <c r="H11" s="373">
        <v>71635</v>
      </c>
      <c r="I11" s="373">
        <v>32756</v>
      </c>
      <c r="J11" s="373">
        <v>3368</v>
      </c>
      <c r="K11" s="373">
        <v>2642</v>
      </c>
      <c r="L11" s="373">
        <v>1532</v>
      </c>
      <c r="M11" s="373">
        <v>10875</v>
      </c>
      <c r="N11" s="373">
        <v>3711</v>
      </c>
      <c r="O11" s="131">
        <v>3596</v>
      </c>
      <c r="P11" s="312">
        <v>0</v>
      </c>
      <c r="Q11" s="312">
        <v>0</v>
      </c>
    </row>
    <row r="12" spans="1:17" s="312" customFormat="1" ht="27" customHeight="1">
      <c r="A12" s="374"/>
      <c r="B12" s="393" t="s">
        <v>98</v>
      </c>
      <c r="C12" s="373">
        <v>31</v>
      </c>
      <c r="D12" s="373">
        <v>0</v>
      </c>
      <c r="E12" s="373">
        <v>1261</v>
      </c>
      <c r="F12" s="373">
        <v>8543</v>
      </c>
      <c r="G12" s="373">
        <v>10318</v>
      </c>
      <c r="H12" s="373">
        <v>58116</v>
      </c>
      <c r="I12" s="373">
        <v>26399</v>
      </c>
      <c r="J12" s="373">
        <v>2072</v>
      </c>
      <c r="K12" s="373">
        <v>2611</v>
      </c>
      <c r="L12" s="373">
        <v>318</v>
      </c>
      <c r="M12" s="373">
        <v>9079</v>
      </c>
      <c r="N12" s="373">
        <v>2922</v>
      </c>
      <c r="O12" s="131">
        <v>2865</v>
      </c>
      <c r="P12" s="312">
        <v>0</v>
      </c>
      <c r="Q12" s="312">
        <v>0</v>
      </c>
    </row>
    <row r="13" spans="1:17" s="312" customFormat="1" ht="27" customHeight="1">
      <c r="A13" s="374"/>
      <c r="B13" s="375" t="s">
        <v>99</v>
      </c>
      <c r="C13" s="373">
        <v>62</v>
      </c>
      <c r="D13" s="373">
        <v>4</v>
      </c>
      <c r="E13" s="373">
        <v>1393</v>
      </c>
      <c r="F13" s="373">
        <v>10525</v>
      </c>
      <c r="G13" s="373">
        <v>10031</v>
      </c>
      <c r="H13" s="373">
        <v>60841</v>
      </c>
      <c r="I13" s="373">
        <v>27466</v>
      </c>
      <c r="J13" s="373">
        <v>5689</v>
      </c>
      <c r="K13" s="373">
        <v>840</v>
      </c>
      <c r="L13" s="373">
        <v>3657</v>
      </c>
      <c r="M13" s="373">
        <v>10549</v>
      </c>
      <c r="N13" s="373">
        <v>3030</v>
      </c>
      <c r="O13" s="131">
        <v>2886</v>
      </c>
      <c r="P13" s="312">
        <v>0</v>
      </c>
      <c r="Q13" s="312">
        <v>0</v>
      </c>
    </row>
    <row r="14" spans="1:17" s="312" customFormat="1" ht="27" customHeight="1">
      <c r="A14" s="376"/>
      <c r="B14" s="377" t="s">
        <v>100</v>
      </c>
      <c r="C14" s="394">
        <v>153</v>
      </c>
      <c r="D14" s="394">
        <v>29</v>
      </c>
      <c r="E14" s="394">
        <v>1314</v>
      </c>
      <c r="F14" s="394">
        <v>4377</v>
      </c>
      <c r="G14" s="394">
        <v>6599</v>
      </c>
      <c r="H14" s="394">
        <v>39053</v>
      </c>
      <c r="I14" s="394">
        <v>18678</v>
      </c>
      <c r="J14" s="394">
        <v>3518</v>
      </c>
      <c r="K14" s="394">
        <v>0</v>
      </c>
      <c r="L14" s="394">
        <v>4826</v>
      </c>
      <c r="M14" s="394">
        <v>4766</v>
      </c>
      <c r="N14" s="394">
        <v>2731</v>
      </c>
      <c r="O14" s="154">
        <v>2450</v>
      </c>
      <c r="P14" s="312">
        <v>0</v>
      </c>
      <c r="Q14" s="312">
        <v>0</v>
      </c>
    </row>
    <row r="15" spans="1:13" s="312" customFormat="1" ht="13.5" customHeight="1">
      <c r="A15" s="382"/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</row>
    <row r="16" spans="1:13" s="312" customFormat="1" ht="13.5" customHeight="1">
      <c r="A16" s="382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</row>
    <row r="17" spans="1:14" s="312" customFormat="1" ht="13.5" customHeight="1">
      <c r="A17" s="382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</row>
    <row r="18" spans="1:14" s="312" customFormat="1" ht="13.5" customHeight="1">
      <c r="A18" s="382"/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</row>
    <row r="19" spans="1:14" s="312" customFormat="1" ht="13.5" customHeight="1">
      <c r="A19" s="382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</row>
    <row r="20" spans="1:14" s="312" customFormat="1" ht="13.5" customHeight="1">
      <c r="A20" s="382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</row>
    <row r="21" spans="1:14" s="312" customFormat="1" ht="13.5" customHeight="1">
      <c r="A21" s="382"/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</row>
    <row r="22" spans="1:14" s="312" customFormat="1" ht="13.5" customHeight="1">
      <c r="A22" s="382"/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</row>
    <row r="23" spans="1:14" s="312" customFormat="1" ht="13.5" customHeight="1">
      <c r="A23" s="382"/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</row>
    <row r="39" ht="12.75" customHeight="1"/>
    <row r="80" ht="5.25" customHeight="1"/>
  </sheetData>
  <sheetProtection/>
  <mergeCells count="16">
    <mergeCell ref="A1:O1"/>
    <mergeCell ref="N2:O2"/>
    <mergeCell ref="H3:L3"/>
    <mergeCell ref="A5:B5"/>
    <mergeCell ref="A6:B6"/>
    <mergeCell ref="A7:A10"/>
    <mergeCell ref="A11:A14"/>
    <mergeCell ref="C3:C4"/>
    <mergeCell ref="D3:D4"/>
    <mergeCell ref="E3:E4"/>
    <mergeCell ref="F3:F4"/>
    <mergeCell ref="G3:G4"/>
    <mergeCell ref="M3:M4"/>
    <mergeCell ref="N3:N4"/>
    <mergeCell ref="O3:O4"/>
    <mergeCell ref="A3:B4"/>
  </mergeCells>
  <printOptions/>
  <pageMargins left="0.7900000000000001" right="0.39" top="0.59" bottom="0.5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3"/>
  <sheetViews>
    <sheetView showZeros="0" workbookViewId="0" topLeftCell="A1">
      <selection activeCell="A6" sqref="A6:N19"/>
    </sheetView>
  </sheetViews>
  <sheetFormatPr defaultColWidth="9.00390625" defaultRowHeight="14.25"/>
  <cols>
    <col min="1" max="1" width="9.00390625" style="352" customWidth="1"/>
    <col min="2" max="2" width="11.875" style="352" customWidth="1"/>
    <col min="3" max="3" width="6.875" style="352" customWidth="1"/>
    <col min="4" max="4" width="7.75390625" style="352" customWidth="1"/>
    <col min="5" max="5" width="7.50390625" style="352" customWidth="1"/>
    <col min="6" max="6" width="7.625" style="352" customWidth="1"/>
    <col min="7" max="7" width="7.50390625" style="352" customWidth="1"/>
    <col min="8" max="8" width="7.125" style="352" customWidth="1"/>
    <col min="9" max="9" width="7.75390625" style="352" customWidth="1"/>
    <col min="10" max="10" width="6.00390625" style="352" customWidth="1"/>
    <col min="11" max="11" width="6.75390625" style="352" customWidth="1"/>
    <col min="12" max="13" width="7.875" style="352" customWidth="1"/>
    <col min="14" max="16384" width="9.00390625" style="352" customWidth="1"/>
  </cols>
  <sheetData>
    <row r="1" spans="1:14" s="104" customFormat="1" ht="34.5" customHeight="1">
      <c r="A1" s="155" t="s">
        <v>101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378"/>
    </row>
    <row r="2" spans="3:14" ht="27" customHeight="1">
      <c r="C2" s="105"/>
      <c r="D2" s="105"/>
      <c r="E2" s="105"/>
      <c r="F2" s="105"/>
      <c r="G2" s="105"/>
      <c r="H2" s="105"/>
      <c r="I2" s="105"/>
      <c r="J2" s="105"/>
      <c r="K2" s="105"/>
      <c r="L2" s="55" t="s">
        <v>102</v>
      </c>
      <c r="M2" s="55"/>
      <c r="N2" s="105"/>
    </row>
    <row r="3" spans="1:14" ht="28.5" customHeight="1">
      <c r="A3" s="355"/>
      <c r="B3" s="356"/>
      <c r="C3" s="356" t="s">
        <v>103</v>
      </c>
      <c r="D3" s="356" t="s">
        <v>91</v>
      </c>
      <c r="E3" s="356" t="s">
        <v>104</v>
      </c>
      <c r="F3" s="356"/>
      <c r="G3" s="356" t="s">
        <v>105</v>
      </c>
      <c r="H3" s="356"/>
      <c r="I3" s="356" t="s">
        <v>106</v>
      </c>
      <c r="J3" s="356"/>
      <c r="K3" s="379" t="s">
        <v>10</v>
      </c>
      <c r="L3" s="380"/>
      <c r="M3" s="380"/>
      <c r="N3" s="369" t="s">
        <v>11</v>
      </c>
    </row>
    <row r="4" spans="1:14" ht="28.5" customHeight="1">
      <c r="A4" s="357"/>
      <c r="B4" s="358"/>
      <c r="C4" s="358"/>
      <c r="D4" s="358"/>
      <c r="E4" s="358" t="s">
        <v>45</v>
      </c>
      <c r="F4" s="358" t="s">
        <v>48</v>
      </c>
      <c r="G4" s="358" t="s">
        <v>45</v>
      </c>
      <c r="H4" s="358" t="s">
        <v>48</v>
      </c>
      <c r="I4" s="358" t="s">
        <v>45</v>
      </c>
      <c r="J4" s="358" t="s">
        <v>48</v>
      </c>
      <c r="K4" s="358" t="s">
        <v>45</v>
      </c>
      <c r="L4" s="358" t="s">
        <v>107</v>
      </c>
      <c r="M4" s="370" t="s">
        <v>108</v>
      </c>
      <c r="N4" s="370"/>
    </row>
    <row r="5" spans="1:14" ht="20.25" customHeight="1">
      <c r="A5" s="359" t="s">
        <v>16</v>
      </c>
      <c r="B5" s="36"/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  <c r="M5" s="77">
        <v>11</v>
      </c>
      <c r="N5" s="77">
        <v>12</v>
      </c>
    </row>
    <row r="6" spans="1:16" s="312" customFormat="1" ht="28.5" customHeight="1">
      <c r="A6" s="360" t="s">
        <v>54</v>
      </c>
      <c r="B6" s="361"/>
      <c r="C6" s="362">
        <v>375</v>
      </c>
      <c r="D6" s="362">
        <v>2946</v>
      </c>
      <c r="E6" s="362">
        <v>27409</v>
      </c>
      <c r="F6" s="362">
        <v>13076</v>
      </c>
      <c r="G6" s="362">
        <v>80504</v>
      </c>
      <c r="H6" s="362">
        <v>38289</v>
      </c>
      <c r="I6" s="362">
        <v>28468</v>
      </c>
      <c r="J6" s="362">
        <v>13562</v>
      </c>
      <c r="K6" s="362">
        <v>6397</v>
      </c>
      <c r="L6" s="362">
        <v>455</v>
      </c>
      <c r="M6" s="362">
        <v>3994</v>
      </c>
      <c r="N6" s="381">
        <v>4297</v>
      </c>
      <c r="O6" s="312">
        <v>0</v>
      </c>
      <c r="P6" s="312">
        <v>0</v>
      </c>
    </row>
    <row r="7" spans="1:16" s="312" customFormat="1" ht="24" customHeight="1">
      <c r="A7" s="372" t="s">
        <v>109</v>
      </c>
      <c r="B7" s="373"/>
      <c r="C7" s="119">
        <v>375</v>
      </c>
      <c r="D7" s="119">
        <v>2432</v>
      </c>
      <c r="E7" s="119">
        <v>23171</v>
      </c>
      <c r="F7" s="119">
        <v>11039</v>
      </c>
      <c r="G7" s="119">
        <v>68873</v>
      </c>
      <c r="H7" s="119">
        <v>32737</v>
      </c>
      <c r="I7" s="119">
        <v>21843</v>
      </c>
      <c r="J7" s="119">
        <v>10434</v>
      </c>
      <c r="K7" s="119">
        <v>6397</v>
      </c>
      <c r="L7" s="119">
        <v>455</v>
      </c>
      <c r="M7" s="119">
        <v>3994</v>
      </c>
      <c r="N7" s="131">
        <v>3994</v>
      </c>
      <c r="O7" s="312">
        <v>0</v>
      </c>
      <c r="P7" s="312">
        <v>0</v>
      </c>
    </row>
    <row r="8" spans="1:16" s="312" customFormat="1" ht="24" customHeight="1">
      <c r="A8" s="372" t="s">
        <v>110</v>
      </c>
      <c r="B8" s="373"/>
      <c r="C8" s="119">
        <v>0</v>
      </c>
      <c r="D8" s="119">
        <v>514</v>
      </c>
      <c r="E8" s="119">
        <v>4238</v>
      </c>
      <c r="F8" s="119">
        <v>2037</v>
      </c>
      <c r="G8" s="119">
        <v>11631</v>
      </c>
      <c r="H8" s="119">
        <v>5552</v>
      </c>
      <c r="I8" s="119">
        <v>6625</v>
      </c>
      <c r="J8" s="119">
        <v>3128</v>
      </c>
      <c r="K8" s="119">
        <v>0</v>
      </c>
      <c r="L8" s="119">
        <v>0</v>
      </c>
      <c r="M8" s="119">
        <v>0</v>
      </c>
      <c r="N8" s="131">
        <v>303</v>
      </c>
      <c r="O8" s="312">
        <v>0</v>
      </c>
      <c r="P8" s="312">
        <v>0</v>
      </c>
    </row>
    <row r="9" spans="1:16" s="312" customFormat="1" ht="24" customHeight="1">
      <c r="A9" s="374" t="s">
        <v>65</v>
      </c>
      <c r="B9" s="375" t="s">
        <v>93</v>
      </c>
      <c r="C9" s="119">
        <v>126</v>
      </c>
      <c r="D9" s="119">
        <v>1509</v>
      </c>
      <c r="E9" s="119">
        <v>15189</v>
      </c>
      <c r="F9" s="119">
        <v>7269</v>
      </c>
      <c r="G9" s="119">
        <v>41884</v>
      </c>
      <c r="H9" s="119">
        <v>20013</v>
      </c>
      <c r="I9" s="119">
        <v>15217</v>
      </c>
      <c r="J9" s="119">
        <v>7147</v>
      </c>
      <c r="K9" s="119">
        <v>2074</v>
      </c>
      <c r="L9" s="119">
        <v>137</v>
      </c>
      <c r="M9" s="119">
        <v>1374</v>
      </c>
      <c r="N9" s="131">
        <v>1675</v>
      </c>
      <c r="O9" s="312">
        <v>0</v>
      </c>
      <c r="P9" s="312">
        <v>0</v>
      </c>
    </row>
    <row r="10" spans="1:16" s="312" customFormat="1" ht="24" customHeight="1">
      <c r="A10" s="374"/>
      <c r="B10" s="375" t="s">
        <v>94</v>
      </c>
      <c r="C10" s="119">
        <v>1</v>
      </c>
      <c r="D10" s="119">
        <v>5</v>
      </c>
      <c r="E10" s="119">
        <v>42</v>
      </c>
      <c r="F10" s="119">
        <v>25</v>
      </c>
      <c r="G10" s="119">
        <v>142</v>
      </c>
      <c r="H10" s="119">
        <v>70</v>
      </c>
      <c r="I10" s="119">
        <v>45</v>
      </c>
      <c r="J10" s="119">
        <v>22</v>
      </c>
      <c r="K10" s="119">
        <v>22</v>
      </c>
      <c r="L10" s="119">
        <v>1</v>
      </c>
      <c r="M10" s="119">
        <v>13</v>
      </c>
      <c r="N10" s="131">
        <v>13</v>
      </c>
      <c r="O10" s="312">
        <v>0</v>
      </c>
      <c r="P10" s="312">
        <v>0</v>
      </c>
    </row>
    <row r="11" spans="1:16" s="312" customFormat="1" ht="24" customHeight="1">
      <c r="A11" s="374"/>
      <c r="B11" s="375" t="s">
        <v>95</v>
      </c>
      <c r="C11" s="119">
        <v>3</v>
      </c>
      <c r="D11" s="119">
        <v>22</v>
      </c>
      <c r="E11" s="119">
        <v>134</v>
      </c>
      <c r="F11" s="119">
        <v>80</v>
      </c>
      <c r="G11" s="119">
        <v>524</v>
      </c>
      <c r="H11" s="119">
        <v>284</v>
      </c>
      <c r="I11" s="119">
        <v>233</v>
      </c>
      <c r="J11" s="119">
        <v>102</v>
      </c>
      <c r="K11" s="119">
        <v>63</v>
      </c>
      <c r="L11" s="119">
        <v>6</v>
      </c>
      <c r="M11" s="119">
        <v>42</v>
      </c>
      <c r="N11" s="131">
        <v>42</v>
      </c>
      <c r="O11" s="312">
        <v>0</v>
      </c>
      <c r="P11" s="312">
        <v>0</v>
      </c>
    </row>
    <row r="12" spans="1:16" s="312" customFormat="1" ht="24" customHeight="1">
      <c r="A12" s="374"/>
      <c r="B12" s="375" t="s">
        <v>111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31">
        <v>0</v>
      </c>
      <c r="O12" s="312">
        <v>0</v>
      </c>
      <c r="P12" s="312">
        <v>0</v>
      </c>
    </row>
    <row r="13" spans="1:16" s="312" customFormat="1" ht="24" customHeight="1">
      <c r="A13" s="374"/>
      <c r="B13" s="375" t="s">
        <v>112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31">
        <v>0</v>
      </c>
      <c r="O13" s="312">
        <v>0</v>
      </c>
      <c r="P13" s="312">
        <v>0</v>
      </c>
    </row>
    <row r="14" spans="1:16" s="312" customFormat="1" ht="24" customHeight="1">
      <c r="A14" s="374"/>
      <c r="B14" s="375" t="s">
        <v>113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31">
        <v>0</v>
      </c>
      <c r="O14" s="312">
        <v>0</v>
      </c>
      <c r="P14" s="312">
        <v>0</v>
      </c>
    </row>
    <row r="15" spans="1:16" s="312" customFormat="1" ht="24" customHeight="1">
      <c r="A15" s="374"/>
      <c r="B15" s="375" t="s">
        <v>96</v>
      </c>
      <c r="C15" s="119">
        <v>245</v>
      </c>
      <c r="D15" s="119">
        <v>1410</v>
      </c>
      <c r="E15" s="119">
        <v>12044</v>
      </c>
      <c r="F15" s="119">
        <v>5702</v>
      </c>
      <c r="G15" s="119">
        <v>37954</v>
      </c>
      <c r="H15" s="119">
        <v>17922</v>
      </c>
      <c r="I15" s="119">
        <v>12973</v>
      </c>
      <c r="J15" s="119">
        <v>6291</v>
      </c>
      <c r="K15" s="119">
        <v>4238</v>
      </c>
      <c r="L15" s="119">
        <v>311</v>
      </c>
      <c r="M15" s="119">
        <v>2565</v>
      </c>
      <c r="N15" s="131">
        <v>2567</v>
      </c>
      <c r="O15" s="312">
        <v>0</v>
      </c>
      <c r="P15" s="312">
        <v>0</v>
      </c>
    </row>
    <row r="16" spans="1:16" s="312" customFormat="1" ht="24" customHeight="1">
      <c r="A16" s="374"/>
      <c r="B16" s="375" t="s">
        <v>114</v>
      </c>
      <c r="C16" s="119">
        <v>199</v>
      </c>
      <c r="D16" s="119">
        <v>1237</v>
      </c>
      <c r="E16" s="119">
        <v>10269</v>
      </c>
      <c r="F16" s="119">
        <v>4866</v>
      </c>
      <c r="G16" s="119">
        <v>34039</v>
      </c>
      <c r="H16" s="119">
        <v>16120</v>
      </c>
      <c r="I16" s="119">
        <v>12003</v>
      </c>
      <c r="J16" s="119">
        <v>5742</v>
      </c>
      <c r="K16" s="119">
        <v>3653</v>
      </c>
      <c r="L16" s="119">
        <v>272</v>
      </c>
      <c r="M16" s="119">
        <v>2241</v>
      </c>
      <c r="N16" s="131">
        <v>2241</v>
      </c>
      <c r="O16" s="312">
        <v>0</v>
      </c>
      <c r="P16" s="312">
        <v>0</v>
      </c>
    </row>
    <row r="17" spans="1:16" s="312" customFormat="1" ht="24" customHeight="1">
      <c r="A17" s="374" t="s">
        <v>77</v>
      </c>
      <c r="B17" s="375" t="s">
        <v>97</v>
      </c>
      <c r="C17" s="119">
        <v>152</v>
      </c>
      <c r="D17" s="119">
        <v>1022</v>
      </c>
      <c r="E17" s="119">
        <v>11543</v>
      </c>
      <c r="F17" s="119">
        <v>5513</v>
      </c>
      <c r="G17" s="119">
        <v>28811</v>
      </c>
      <c r="H17" s="119">
        <v>13693</v>
      </c>
      <c r="I17" s="119">
        <v>9858</v>
      </c>
      <c r="J17" s="119">
        <v>4690</v>
      </c>
      <c r="K17" s="119">
        <v>2961</v>
      </c>
      <c r="L17" s="119">
        <v>194</v>
      </c>
      <c r="M17" s="119">
        <v>1887</v>
      </c>
      <c r="N17" s="131">
        <v>1927</v>
      </c>
      <c r="O17" s="312">
        <v>0</v>
      </c>
      <c r="P17" s="312">
        <v>0</v>
      </c>
    </row>
    <row r="18" spans="1:16" s="312" customFormat="1" ht="24" customHeight="1">
      <c r="A18" s="374"/>
      <c r="B18" s="375" t="s">
        <v>99</v>
      </c>
      <c r="C18" s="119">
        <v>114</v>
      </c>
      <c r="D18" s="119">
        <v>980</v>
      </c>
      <c r="E18" s="119">
        <v>8133</v>
      </c>
      <c r="F18" s="119">
        <v>3893</v>
      </c>
      <c r="G18" s="119">
        <v>28164</v>
      </c>
      <c r="H18" s="119">
        <v>13353</v>
      </c>
      <c r="I18" s="119">
        <v>9935</v>
      </c>
      <c r="J18" s="119">
        <v>4649</v>
      </c>
      <c r="K18" s="119">
        <v>2127</v>
      </c>
      <c r="L18" s="119">
        <v>143</v>
      </c>
      <c r="M18" s="119">
        <v>1322</v>
      </c>
      <c r="N18" s="131">
        <v>1387</v>
      </c>
      <c r="O18" s="312">
        <v>0</v>
      </c>
      <c r="P18" s="312">
        <v>0</v>
      </c>
    </row>
    <row r="19" spans="1:16" s="312" customFormat="1" ht="24" customHeight="1">
      <c r="A19" s="376"/>
      <c r="B19" s="377" t="s">
        <v>100</v>
      </c>
      <c r="C19" s="121">
        <v>109</v>
      </c>
      <c r="D19" s="121">
        <v>944</v>
      </c>
      <c r="E19" s="121">
        <v>7733</v>
      </c>
      <c r="F19" s="121">
        <v>3670</v>
      </c>
      <c r="G19" s="121">
        <v>23529</v>
      </c>
      <c r="H19" s="121">
        <v>11243</v>
      </c>
      <c r="I19" s="121">
        <v>8675</v>
      </c>
      <c r="J19" s="121">
        <v>4223</v>
      </c>
      <c r="K19" s="121">
        <v>1309</v>
      </c>
      <c r="L19" s="121">
        <v>118</v>
      </c>
      <c r="M19" s="121">
        <v>785</v>
      </c>
      <c r="N19" s="154">
        <v>983</v>
      </c>
      <c r="O19" s="312">
        <v>0</v>
      </c>
      <c r="P19" s="312">
        <v>0</v>
      </c>
    </row>
    <row r="20" spans="3:14" s="312" customFormat="1" ht="12"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</row>
    <row r="21" spans="3:14" s="312" customFormat="1" ht="11.25"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</row>
    <row r="22" spans="3:14" s="312" customFormat="1" ht="11.25"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</row>
    <row r="23" spans="3:14" s="312" customFormat="1" ht="11.25"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</sheetData>
  <sheetProtection/>
  <mergeCells count="16">
    <mergeCell ref="A1:M1"/>
    <mergeCell ref="L2:M2"/>
    <mergeCell ref="E3:F3"/>
    <mergeCell ref="G3:H3"/>
    <mergeCell ref="I3:J3"/>
    <mergeCell ref="K3:M3"/>
    <mergeCell ref="A5:B5"/>
    <mergeCell ref="A6:B6"/>
    <mergeCell ref="A7:B7"/>
    <mergeCell ref="A8:B8"/>
    <mergeCell ref="A9:A16"/>
    <mergeCell ref="A17:A19"/>
    <mergeCell ref="C3:C4"/>
    <mergeCell ref="D3:D4"/>
    <mergeCell ref="N3:N4"/>
    <mergeCell ref="A3:B4"/>
  </mergeCells>
  <printOptions/>
  <pageMargins left="0.7900000000000001" right="0.39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杨琳</cp:lastModifiedBy>
  <cp:lastPrinted>2022-03-11T01:17:12Z</cp:lastPrinted>
  <dcterms:created xsi:type="dcterms:W3CDTF">2012-10-19T23:19:41Z</dcterms:created>
  <dcterms:modified xsi:type="dcterms:W3CDTF">2022-03-15T02:54:50Z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7630CEBECCB4441A9B0053DFC4559A63</vt:lpwstr>
  </property>
</Properties>
</file>